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090" activeTab="3"/>
  </bookViews>
  <sheets>
    <sheet name="Лист4" sheetId="1" r:id="rId1"/>
    <sheet name="Лист5" sheetId="2" r:id="rId2"/>
    <sheet name="Лист6" sheetId="3" r:id="rId3"/>
    <sheet name="Лист1" sheetId="4" r:id="rId4"/>
    <sheet name="Лист2" sheetId="5" r:id="rId5"/>
    <sheet name="Лист3" sheetId="6" r:id="rId6"/>
  </sheets>
  <definedNames>
    <definedName name="_xlnm.Print_Area" localSheetId="3">'Лист1'!$A$1:$O$384</definedName>
  </definedNames>
  <calcPr fullCalcOnLoad="1" refMode="R1C1"/>
</workbook>
</file>

<file path=xl/sharedStrings.xml><?xml version="1.0" encoding="utf-8"?>
<sst xmlns="http://schemas.openxmlformats.org/spreadsheetml/2006/main" count="1011" uniqueCount="157">
  <si>
    <t>№ рецептуры</t>
  </si>
  <si>
    <t>Масса порции</t>
  </si>
  <si>
    <t>Наименование блюд</t>
  </si>
  <si>
    <t>Белки</t>
  </si>
  <si>
    <t>Жиры</t>
  </si>
  <si>
    <t>Углеводы</t>
  </si>
  <si>
    <t>Энергетическая ценность (ккал)</t>
  </si>
  <si>
    <t>Минеральные вещества (мг)</t>
  </si>
  <si>
    <t>Витамины</t>
  </si>
  <si>
    <t>Са</t>
  </si>
  <si>
    <t>Mg</t>
  </si>
  <si>
    <t>P</t>
  </si>
  <si>
    <t>Fe</t>
  </si>
  <si>
    <t>А</t>
  </si>
  <si>
    <t>РР</t>
  </si>
  <si>
    <t>С</t>
  </si>
  <si>
    <t>Чай с сахаром</t>
  </si>
  <si>
    <t>Хлеб ржаной</t>
  </si>
  <si>
    <t>В1</t>
  </si>
  <si>
    <t>Сезон - осеннее-зимний</t>
  </si>
  <si>
    <t>Итого</t>
  </si>
  <si>
    <t>День - вторник</t>
  </si>
  <si>
    <t>День - четверг</t>
  </si>
  <si>
    <t>Неделя - первая</t>
  </si>
  <si>
    <t>Неделя - вторая</t>
  </si>
  <si>
    <t>Макароны отварные</t>
  </si>
  <si>
    <t xml:space="preserve"> </t>
  </si>
  <si>
    <t>пятница</t>
  </si>
  <si>
    <t>День-</t>
  </si>
  <si>
    <t>Булочка домашняя</t>
  </si>
  <si>
    <t>День среда</t>
  </si>
  <si>
    <t xml:space="preserve">      Завтрак</t>
  </si>
  <si>
    <t xml:space="preserve">   Обед</t>
  </si>
  <si>
    <t>итого</t>
  </si>
  <si>
    <t>Всего</t>
  </si>
  <si>
    <t xml:space="preserve">           Завтрак</t>
  </si>
  <si>
    <t xml:space="preserve">         Обед</t>
  </si>
  <si>
    <t xml:space="preserve">           Обед</t>
  </si>
  <si>
    <t xml:space="preserve">                   </t>
  </si>
  <si>
    <t>и пищевая ценность приготовляемых блюд</t>
  </si>
  <si>
    <t>Вермишель молочная</t>
  </si>
  <si>
    <t>83.06</t>
  </si>
  <si>
    <t>Масло сливочное</t>
  </si>
  <si>
    <t>Хлеб пшеничный</t>
  </si>
  <si>
    <t>299.11</t>
  </si>
  <si>
    <t>Сыр</t>
  </si>
  <si>
    <t>Кофейный напиток с молоком</t>
  </si>
  <si>
    <t xml:space="preserve">   2-ой завтрак</t>
  </si>
  <si>
    <t>200/6/30</t>
  </si>
  <si>
    <t>Щи из свежей капусты со сметаной и мясными фрикадельками</t>
  </si>
  <si>
    <t>67/105</t>
  </si>
  <si>
    <t>299.17</t>
  </si>
  <si>
    <t>70/10</t>
  </si>
  <si>
    <t>332.02</t>
  </si>
  <si>
    <t>Печенье</t>
  </si>
  <si>
    <t>Каша молочная "Дружба"</t>
  </si>
  <si>
    <t>Чай с  молоком и сахаром</t>
  </si>
  <si>
    <t>Напиток витаминизированный</t>
  </si>
  <si>
    <t>Лапша домашняя</t>
  </si>
  <si>
    <t>Птица отварная</t>
  </si>
  <si>
    <t>Картофельное пюре</t>
  </si>
  <si>
    <t>Компот из кураги</t>
  </si>
  <si>
    <t>Кофейный напиток</t>
  </si>
  <si>
    <t xml:space="preserve">Рис отварной </t>
  </si>
  <si>
    <t>Котлета рыбная "Любительская"</t>
  </si>
  <si>
    <t xml:space="preserve">Омлет натуральный </t>
  </si>
  <si>
    <t>Каша овсяная "Геркулесовая" жидкая</t>
  </si>
  <si>
    <t>Возрастная категория - с 3 лет до 7 лет</t>
  </si>
  <si>
    <t>День - понедельник</t>
  </si>
  <si>
    <t xml:space="preserve">Возрастная категория - с 3 до 7 лет  </t>
  </si>
  <si>
    <t xml:space="preserve">Возрастная категория - с 3 до 7 лет </t>
  </si>
  <si>
    <t>Пудинг манный</t>
  </si>
  <si>
    <t>76/105</t>
  </si>
  <si>
    <t>130/40</t>
  </si>
  <si>
    <t>Жаркое по-домашнему</t>
  </si>
  <si>
    <t>Компот из сухофруктов</t>
  </si>
  <si>
    <t>Пудинг творожно -яблочный с молочным соусом</t>
  </si>
  <si>
    <t xml:space="preserve">Возрастная категория - с 3 до 7лет </t>
  </si>
  <si>
    <t>Каша молочная  рисовая (жидкая)</t>
  </si>
  <si>
    <t>50/50</t>
  </si>
  <si>
    <t>Тефтели из говядины с красным соусом</t>
  </si>
  <si>
    <t>Кисель из сока</t>
  </si>
  <si>
    <t>Овощи свежие или консервированные</t>
  </si>
  <si>
    <t>Лапшевник из творога</t>
  </si>
  <si>
    <t xml:space="preserve">Каша гречневая вязкая </t>
  </si>
  <si>
    <t xml:space="preserve">Борщ со сметаной </t>
  </si>
  <si>
    <t>Яйцо</t>
  </si>
  <si>
    <t>200/8</t>
  </si>
  <si>
    <t>100/20</t>
  </si>
  <si>
    <t xml:space="preserve">День -   </t>
  </si>
  <si>
    <t>понедельник</t>
  </si>
  <si>
    <t>Неделя-</t>
  </si>
  <si>
    <t>вторая</t>
  </si>
  <si>
    <t xml:space="preserve">Возрастная категория - с 3  до 7 лет </t>
  </si>
  <si>
    <t>Какао с молоком</t>
  </si>
  <si>
    <t>Рыба отварная под маринадом</t>
  </si>
  <si>
    <t>Компот из чернослива</t>
  </si>
  <si>
    <t>Суп гороховый с гренками</t>
  </si>
  <si>
    <t>216/7/5</t>
  </si>
  <si>
    <t>Голубцы  ленивые</t>
  </si>
  <si>
    <t>День - среда</t>
  </si>
  <si>
    <t>Возрастная категория - с 3 до 7 лет</t>
  </si>
  <si>
    <t>Каша гречневая с молоком</t>
  </si>
  <si>
    <t>Котлета из птицы</t>
  </si>
  <si>
    <t>Компот из свежих яблок</t>
  </si>
  <si>
    <t>Сырники с соусом сметанным сладким</t>
  </si>
  <si>
    <t xml:space="preserve">Возрастная категория - с 3 до 7  лет </t>
  </si>
  <si>
    <t>Каша молочная пшеная         (Жидкая)</t>
  </si>
  <si>
    <t>Чай с молоком</t>
  </si>
  <si>
    <t>Суп картофельный с клецками</t>
  </si>
  <si>
    <t>Азу из говядины</t>
  </si>
  <si>
    <t>Каша гречневая</t>
  </si>
  <si>
    <t>Кисель плодовоягодный</t>
  </si>
  <si>
    <t>День - пятница</t>
  </si>
  <si>
    <t>Плов фруктовый</t>
  </si>
  <si>
    <t>Шницель паровой</t>
  </si>
  <si>
    <t>120/20</t>
  </si>
  <si>
    <t>80/10</t>
  </si>
  <si>
    <t>Оладьи с повидлом</t>
  </si>
  <si>
    <t>Молоко</t>
  </si>
  <si>
    <t>Икра кабачковая</t>
  </si>
  <si>
    <t>Вареники  ленивые с молочным соусом</t>
  </si>
  <si>
    <t>Молочная продукция</t>
  </si>
  <si>
    <t>Сок фруктовый</t>
  </si>
  <si>
    <t>Фрукты</t>
  </si>
  <si>
    <t>Чай с лимоном</t>
  </si>
  <si>
    <t>Каша молочная манная</t>
  </si>
  <si>
    <t>200/6</t>
  </si>
  <si>
    <t>60/60</t>
  </si>
  <si>
    <t>Печень по-строгановски</t>
  </si>
  <si>
    <t>Суп картофельной с мясными фрикадельками и зеленью</t>
  </si>
  <si>
    <t>200/20/8</t>
  </si>
  <si>
    <t>Рассольник "Ленинградский" с мясными фрикадельками и сметаной</t>
  </si>
  <si>
    <t>130/20</t>
  </si>
  <si>
    <t>Щи из свежей капусты с мясными фрикадельками и сметаной</t>
  </si>
  <si>
    <t>200/30/8</t>
  </si>
  <si>
    <t>Суп картофельный с рыбными фрикадельками и зеленью</t>
  </si>
  <si>
    <t>Запеканка творожная</t>
  </si>
  <si>
    <r>
      <t xml:space="preserve">               </t>
    </r>
    <r>
      <rPr>
        <b/>
        <sz val="14"/>
        <rFont val="Times New Roman"/>
        <family val="1"/>
      </rPr>
      <t xml:space="preserve">Примерное меню </t>
    </r>
  </si>
  <si>
    <r>
      <t xml:space="preserve">              </t>
    </r>
    <r>
      <rPr>
        <b/>
        <sz val="13"/>
        <rFont val="Times New Roman"/>
        <family val="1"/>
      </rPr>
      <t>Полдник</t>
    </r>
  </si>
  <si>
    <r>
      <t xml:space="preserve">           </t>
    </r>
    <r>
      <rPr>
        <b/>
        <sz val="13"/>
        <rFont val="Times New Roman"/>
        <family val="1"/>
      </rPr>
      <t>Завтрак</t>
    </r>
  </si>
  <si>
    <r>
      <t xml:space="preserve">             </t>
    </r>
    <r>
      <rPr>
        <b/>
        <sz val="13"/>
        <rFont val="Times New Roman"/>
        <family val="1"/>
      </rPr>
      <t>Обед</t>
    </r>
  </si>
  <si>
    <r>
      <t xml:space="preserve">            </t>
    </r>
    <r>
      <rPr>
        <b/>
        <sz val="13"/>
        <rFont val="Times New Roman"/>
        <family val="1"/>
      </rPr>
      <t>Обед</t>
    </r>
  </si>
  <si>
    <r>
      <t xml:space="preserve">           </t>
    </r>
    <r>
      <rPr>
        <b/>
        <sz val="13"/>
        <rFont val="Times New Roman"/>
        <family val="1"/>
      </rPr>
      <t xml:space="preserve"> Завтрак</t>
    </r>
  </si>
  <si>
    <r>
      <t xml:space="preserve">                     </t>
    </r>
    <r>
      <rPr>
        <b/>
        <sz val="13"/>
        <rFont val="Times New Roman"/>
        <family val="1"/>
      </rPr>
      <t>Всего</t>
    </r>
  </si>
  <si>
    <r>
      <t xml:space="preserve">               </t>
    </r>
    <r>
      <rPr>
        <b/>
        <sz val="13"/>
        <rFont val="Times New Roman"/>
        <family val="1"/>
      </rPr>
      <t>Обед</t>
    </r>
  </si>
  <si>
    <r>
      <t xml:space="preserve">             </t>
    </r>
    <r>
      <rPr>
        <b/>
        <sz val="13"/>
        <rFont val="Times New Roman"/>
        <family val="1"/>
      </rPr>
      <t xml:space="preserve"> Завтрак</t>
    </r>
  </si>
  <si>
    <r>
      <t xml:space="preserve">                </t>
    </r>
    <r>
      <rPr>
        <b/>
        <sz val="13"/>
        <rFont val="Times New Roman"/>
        <family val="1"/>
      </rPr>
      <t>Обед</t>
    </r>
  </si>
  <si>
    <r>
      <t xml:space="preserve">             </t>
    </r>
    <r>
      <rPr>
        <b/>
        <sz val="13"/>
        <rFont val="Times New Roman"/>
        <family val="1"/>
      </rPr>
      <t xml:space="preserve"> Обед</t>
    </r>
  </si>
  <si>
    <r>
      <t xml:space="preserve">            </t>
    </r>
    <r>
      <rPr>
        <b/>
        <sz val="13"/>
        <rFont val="Times New Roman"/>
        <family val="1"/>
      </rPr>
      <t>Завтрак</t>
    </r>
  </si>
  <si>
    <r>
      <t xml:space="preserve">              </t>
    </r>
    <r>
      <rPr>
        <b/>
        <sz val="13"/>
        <rFont val="Times New Roman"/>
        <family val="1"/>
      </rPr>
      <t>Завтрак</t>
    </r>
  </si>
  <si>
    <t xml:space="preserve">  </t>
  </si>
  <si>
    <t>Суп из овощей со сметаной и зеленью</t>
  </si>
  <si>
    <t>200/4/3</t>
  </si>
  <si>
    <t>Картофель отварной</t>
  </si>
  <si>
    <t>100/5</t>
  </si>
  <si>
    <t>для МБДОУ с 8-10,5 часовым пребыванием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</si>
</sst>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center" shrinkToFit="1"/>
    </xf>
    <xf numFmtId="2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vertical="top" shrinkToFit="1"/>
    </xf>
    <xf numFmtId="0" fontId="3" fillId="0" borderId="11" xfId="0" applyFont="1" applyBorder="1" applyAlignment="1">
      <alignment shrinkToFit="1"/>
    </xf>
    <xf numFmtId="2" fontId="4" fillId="0" borderId="11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1" xfId="0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4"/>
  <sheetViews>
    <sheetView tabSelected="1" view="pageBreakPreview" zoomScale="80" zoomScaleSheetLayoutView="80" zoomScalePageLayoutView="0" workbookViewId="0" topLeftCell="A1">
      <selection activeCell="F3" sqref="F3:K3"/>
    </sheetView>
  </sheetViews>
  <sheetFormatPr defaultColWidth="9.00390625" defaultRowHeight="12.75"/>
  <cols>
    <col min="1" max="1" width="14.625" style="22" customWidth="1"/>
    <col min="2" max="2" width="11.125" style="22" customWidth="1"/>
    <col min="3" max="3" width="33.125" style="46" customWidth="1"/>
    <col min="4" max="6" width="10.00390625" style="22" customWidth="1"/>
    <col min="7" max="7" width="15.375" style="22" customWidth="1"/>
    <col min="8" max="8" width="16.25390625" style="22" bestFit="1" customWidth="1"/>
    <col min="9" max="9" width="10.00390625" style="22" customWidth="1"/>
    <col min="10" max="10" width="11.125" style="22" customWidth="1"/>
    <col min="11" max="15" width="10.00390625" style="22" customWidth="1"/>
  </cols>
  <sheetData>
    <row r="1" spans="1:15" ht="18.75">
      <c r="A1" s="57"/>
      <c r="B1" s="57"/>
      <c r="C1" s="57"/>
      <c r="D1" s="6"/>
      <c r="E1" s="6"/>
      <c r="F1" s="58" t="s">
        <v>138</v>
      </c>
      <c r="G1" s="58"/>
      <c r="H1" s="58"/>
      <c r="I1" s="58"/>
      <c r="J1" s="8"/>
      <c r="K1" s="8"/>
      <c r="L1" s="57"/>
      <c r="M1" s="57"/>
      <c r="N1" s="57"/>
      <c r="O1" s="57"/>
    </row>
    <row r="2" spans="1:15" ht="12.75" customHeight="1">
      <c r="A2" s="57"/>
      <c r="B2" s="57"/>
      <c r="C2" s="57"/>
      <c r="D2" s="6"/>
      <c r="E2" s="6"/>
      <c r="F2" s="57" t="s">
        <v>39</v>
      </c>
      <c r="G2" s="57"/>
      <c r="H2" s="57"/>
      <c r="I2" s="57"/>
      <c r="J2" s="57"/>
      <c r="K2" s="57"/>
      <c r="L2" s="57"/>
      <c r="M2" s="57"/>
      <c r="N2" s="57"/>
      <c r="O2" s="57"/>
    </row>
    <row r="3" spans="1:15" ht="18" customHeight="1">
      <c r="A3" s="6"/>
      <c r="B3" s="6"/>
      <c r="C3" s="34"/>
      <c r="D3" s="6"/>
      <c r="E3" s="6"/>
      <c r="F3" s="57" t="s">
        <v>156</v>
      </c>
      <c r="G3" s="57"/>
      <c r="H3" s="57"/>
      <c r="I3" s="57"/>
      <c r="J3" s="57"/>
      <c r="K3" s="57"/>
      <c r="L3" s="57"/>
      <c r="M3" s="57"/>
      <c r="N3" s="57"/>
      <c r="O3" s="57"/>
    </row>
    <row r="4" spans="1:15" ht="18.75">
      <c r="A4" s="7"/>
      <c r="B4" s="7"/>
      <c r="C4" s="35"/>
      <c r="D4" s="6"/>
      <c r="E4" s="6"/>
      <c r="F4" s="7"/>
      <c r="G4" s="7"/>
      <c r="H4" s="7"/>
      <c r="I4" s="7"/>
      <c r="J4" s="6"/>
      <c r="K4" s="6"/>
      <c r="L4" s="7"/>
      <c r="M4" s="7"/>
      <c r="N4" s="7"/>
      <c r="O4" s="7"/>
    </row>
    <row r="5" spans="1:15" ht="18.75">
      <c r="A5" s="57" t="s">
        <v>68</v>
      </c>
      <c r="B5" s="57"/>
      <c r="C5" s="57"/>
      <c r="D5" s="6"/>
      <c r="E5" s="6"/>
      <c r="F5" s="57"/>
      <c r="G5" s="57"/>
      <c r="H5" s="57"/>
      <c r="I5" s="57"/>
      <c r="J5" s="6"/>
      <c r="K5" s="6"/>
      <c r="L5" s="57"/>
      <c r="M5" s="57"/>
      <c r="N5" s="57"/>
      <c r="O5" s="57"/>
    </row>
    <row r="6" spans="1:15" ht="18.75">
      <c r="A6" s="57" t="s">
        <v>23</v>
      </c>
      <c r="B6" s="57"/>
      <c r="C6" s="5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.75">
      <c r="A7" s="57" t="s">
        <v>67</v>
      </c>
      <c r="B7" s="57"/>
      <c r="C7" s="5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8.75">
      <c r="A8" s="8"/>
      <c r="B8" s="8"/>
      <c r="C8" s="36" t="s">
        <v>31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8.75">
      <c r="A9" s="55" t="s">
        <v>0</v>
      </c>
      <c r="B9" s="55" t="s">
        <v>1</v>
      </c>
      <c r="C9" s="56" t="s">
        <v>2</v>
      </c>
      <c r="D9" s="55" t="s">
        <v>3</v>
      </c>
      <c r="E9" s="55" t="s">
        <v>4</v>
      </c>
      <c r="F9" s="55" t="s">
        <v>5</v>
      </c>
      <c r="G9" s="54" t="s">
        <v>6</v>
      </c>
      <c r="H9" s="55" t="s">
        <v>7</v>
      </c>
      <c r="I9" s="55"/>
      <c r="J9" s="55"/>
      <c r="K9" s="55"/>
      <c r="L9" s="55" t="s">
        <v>8</v>
      </c>
      <c r="M9" s="55"/>
      <c r="N9" s="55"/>
      <c r="O9" s="55"/>
    </row>
    <row r="10" spans="1:15" ht="39" customHeight="1">
      <c r="A10" s="55"/>
      <c r="B10" s="55"/>
      <c r="C10" s="56"/>
      <c r="D10" s="55"/>
      <c r="E10" s="55"/>
      <c r="F10" s="55"/>
      <c r="G10" s="54"/>
      <c r="H10" s="9" t="s">
        <v>9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18</v>
      </c>
      <c r="N10" s="9" t="s">
        <v>14</v>
      </c>
      <c r="O10" s="9" t="s">
        <v>15</v>
      </c>
    </row>
    <row r="11" spans="1:15" ht="18.75">
      <c r="A11" s="9" t="s">
        <v>41</v>
      </c>
      <c r="B11" s="9">
        <v>160</v>
      </c>
      <c r="C11" s="38" t="s">
        <v>40</v>
      </c>
      <c r="D11" s="9">
        <v>4</v>
      </c>
      <c r="E11" s="9">
        <v>4</v>
      </c>
      <c r="F11" s="9">
        <v>17.6</v>
      </c>
      <c r="G11" s="10">
        <v>122</v>
      </c>
      <c r="H11" s="9">
        <v>104</v>
      </c>
      <c r="I11" s="9">
        <v>13.6</v>
      </c>
      <c r="J11" s="9">
        <v>4.4</v>
      </c>
      <c r="K11" s="9">
        <v>0.3</v>
      </c>
      <c r="L11" s="9">
        <v>0.03</v>
      </c>
      <c r="M11" s="9">
        <v>0.04</v>
      </c>
      <c r="N11" s="9">
        <v>0.3</v>
      </c>
      <c r="O11" s="9">
        <v>0.8</v>
      </c>
    </row>
    <row r="12" spans="1:15" ht="18.75">
      <c r="A12" s="9">
        <v>1</v>
      </c>
      <c r="B12" s="9">
        <v>7</v>
      </c>
      <c r="C12" s="38" t="s">
        <v>42</v>
      </c>
      <c r="D12" s="9">
        <v>0.06</v>
      </c>
      <c r="E12" s="9">
        <v>5.1</v>
      </c>
      <c r="F12" s="9">
        <v>0.09</v>
      </c>
      <c r="G12" s="10">
        <v>46</v>
      </c>
      <c r="H12" s="9">
        <v>1.7</v>
      </c>
      <c r="I12" s="9">
        <v>0</v>
      </c>
      <c r="J12" s="9">
        <v>2.1</v>
      </c>
      <c r="K12" s="9">
        <v>0.01</v>
      </c>
      <c r="L12" s="9">
        <v>28</v>
      </c>
      <c r="M12" s="9">
        <v>0</v>
      </c>
      <c r="N12" s="9">
        <v>0.01</v>
      </c>
      <c r="O12" s="9">
        <v>0</v>
      </c>
    </row>
    <row r="13" spans="1:15" ht="18.75">
      <c r="A13" s="11">
        <v>7</v>
      </c>
      <c r="B13" s="9">
        <v>7</v>
      </c>
      <c r="C13" s="38" t="s">
        <v>45</v>
      </c>
      <c r="D13" s="9">
        <v>1.6</v>
      </c>
      <c r="E13" s="9">
        <v>2.1</v>
      </c>
      <c r="F13" s="9">
        <v>0</v>
      </c>
      <c r="G13" s="10">
        <v>26</v>
      </c>
      <c r="H13" s="9">
        <v>70</v>
      </c>
      <c r="I13" s="9">
        <v>3.3</v>
      </c>
      <c r="J13" s="9">
        <v>38</v>
      </c>
      <c r="K13" s="9">
        <v>0.04</v>
      </c>
      <c r="L13" s="9">
        <v>0.03</v>
      </c>
      <c r="M13" s="9">
        <v>0</v>
      </c>
      <c r="N13" s="9">
        <v>0.01</v>
      </c>
      <c r="O13" s="9">
        <v>0.11</v>
      </c>
    </row>
    <row r="14" spans="1:15" ht="18.75">
      <c r="A14" s="11">
        <v>397</v>
      </c>
      <c r="B14" s="11">
        <v>180</v>
      </c>
      <c r="C14" s="39" t="s">
        <v>94</v>
      </c>
      <c r="D14" s="12">
        <v>5.04</v>
      </c>
      <c r="E14" s="12">
        <v>5.64</v>
      </c>
      <c r="F14" s="12">
        <v>18.4</v>
      </c>
      <c r="G14" s="12">
        <v>140</v>
      </c>
      <c r="H14" s="12">
        <v>165</v>
      </c>
      <c r="I14" s="12">
        <v>21</v>
      </c>
      <c r="J14" s="12">
        <v>138</v>
      </c>
      <c r="K14" s="12">
        <v>0.35</v>
      </c>
      <c r="L14" s="12">
        <v>0.03</v>
      </c>
      <c r="M14" s="12">
        <v>0.05</v>
      </c>
      <c r="N14" s="12">
        <v>0.17</v>
      </c>
      <c r="O14" s="12">
        <v>1.4</v>
      </c>
    </row>
    <row r="15" spans="1:15" ht="18.75">
      <c r="A15" s="11" t="s">
        <v>44</v>
      </c>
      <c r="B15" s="11">
        <v>40</v>
      </c>
      <c r="C15" s="39" t="s">
        <v>43</v>
      </c>
      <c r="D15" s="12">
        <v>3.04</v>
      </c>
      <c r="E15" s="12">
        <v>0.24</v>
      </c>
      <c r="F15" s="12">
        <v>20.9</v>
      </c>
      <c r="G15" s="12">
        <v>93</v>
      </c>
      <c r="H15" s="12">
        <v>8</v>
      </c>
      <c r="I15" s="12">
        <v>5.6</v>
      </c>
      <c r="J15" s="13">
        <v>26</v>
      </c>
      <c r="K15" s="13">
        <v>0.36</v>
      </c>
      <c r="L15" s="12">
        <v>0</v>
      </c>
      <c r="M15" s="12">
        <v>0.04</v>
      </c>
      <c r="N15" s="12">
        <v>0.37</v>
      </c>
      <c r="O15" s="12">
        <v>0</v>
      </c>
    </row>
    <row r="16" spans="1:15" ht="18.75">
      <c r="A16" s="14"/>
      <c r="B16" s="14"/>
      <c r="C16" s="40" t="s">
        <v>20</v>
      </c>
      <c r="D16" s="15">
        <f aca="true" t="shared" si="0" ref="D16:O16">SUM(D11:D15)</f>
        <v>13.739999999999998</v>
      </c>
      <c r="E16" s="15">
        <f t="shared" si="0"/>
        <v>17.08</v>
      </c>
      <c r="F16" s="15">
        <f t="shared" si="0"/>
        <v>56.99</v>
      </c>
      <c r="G16" s="15">
        <f t="shared" si="0"/>
        <v>427</v>
      </c>
      <c r="H16" s="15">
        <f t="shared" si="0"/>
        <v>348.7</v>
      </c>
      <c r="I16" s="15">
        <f t="shared" si="0"/>
        <v>43.5</v>
      </c>
      <c r="J16" s="15">
        <f t="shared" si="0"/>
        <v>208.5</v>
      </c>
      <c r="K16" s="15">
        <f t="shared" si="0"/>
        <v>1.06</v>
      </c>
      <c r="L16" s="15">
        <f t="shared" si="0"/>
        <v>28.090000000000003</v>
      </c>
      <c r="M16" s="15">
        <f t="shared" si="0"/>
        <v>0.13</v>
      </c>
      <c r="N16" s="15">
        <f t="shared" si="0"/>
        <v>0.86</v>
      </c>
      <c r="O16" s="15">
        <f t="shared" si="0"/>
        <v>2.31</v>
      </c>
    </row>
    <row r="17" spans="1:15" ht="18.75">
      <c r="A17" s="8"/>
      <c r="B17" s="8"/>
      <c r="C17" s="36" t="s">
        <v>47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8.75">
      <c r="A18" s="55" t="s">
        <v>0</v>
      </c>
      <c r="B18" s="55" t="s">
        <v>1</v>
      </c>
      <c r="C18" s="56" t="s">
        <v>2</v>
      </c>
      <c r="D18" s="55" t="s">
        <v>3</v>
      </c>
      <c r="E18" s="55" t="s">
        <v>4</v>
      </c>
      <c r="F18" s="55" t="s">
        <v>5</v>
      </c>
      <c r="G18" s="54" t="s">
        <v>6</v>
      </c>
      <c r="H18" s="55" t="s">
        <v>7</v>
      </c>
      <c r="I18" s="55"/>
      <c r="J18" s="55"/>
      <c r="K18" s="55"/>
      <c r="L18" s="55" t="s">
        <v>8</v>
      </c>
      <c r="M18" s="55"/>
      <c r="N18" s="55"/>
      <c r="O18" s="55"/>
    </row>
    <row r="19" spans="1:15" ht="39" customHeight="1">
      <c r="A19" s="55"/>
      <c r="B19" s="55"/>
      <c r="C19" s="56"/>
      <c r="D19" s="55"/>
      <c r="E19" s="55"/>
      <c r="F19" s="55"/>
      <c r="G19" s="54"/>
      <c r="H19" s="9" t="s">
        <v>9</v>
      </c>
      <c r="I19" s="9" t="s">
        <v>10</v>
      </c>
      <c r="J19" s="9" t="s">
        <v>11</v>
      </c>
      <c r="K19" s="9" t="s">
        <v>12</v>
      </c>
      <c r="L19" s="9" t="s">
        <v>13</v>
      </c>
      <c r="M19" s="9" t="s">
        <v>18</v>
      </c>
      <c r="N19" s="9" t="s">
        <v>14</v>
      </c>
      <c r="O19" s="9" t="s">
        <v>15</v>
      </c>
    </row>
    <row r="20" spans="1:15" ht="18.75">
      <c r="A20" s="9">
        <v>399</v>
      </c>
      <c r="B20" s="9">
        <v>180</v>
      </c>
      <c r="C20" s="38" t="s">
        <v>123</v>
      </c>
      <c r="D20" s="9">
        <v>1</v>
      </c>
      <c r="E20" s="9">
        <v>0</v>
      </c>
      <c r="F20" s="9">
        <v>23</v>
      </c>
      <c r="G20" s="10">
        <v>100</v>
      </c>
      <c r="H20" s="9">
        <v>242.4</v>
      </c>
      <c r="I20" s="9">
        <v>18</v>
      </c>
      <c r="J20" s="9">
        <v>32.4</v>
      </c>
      <c r="K20" s="9">
        <v>0.4</v>
      </c>
      <c r="L20" s="9">
        <v>23.4</v>
      </c>
      <c r="M20" s="9">
        <v>0.04</v>
      </c>
      <c r="N20" s="9">
        <v>0.4</v>
      </c>
      <c r="O20" s="9">
        <v>7.2</v>
      </c>
    </row>
    <row r="21" spans="1:15" ht="18.75">
      <c r="A21" s="11"/>
      <c r="B21" s="11"/>
      <c r="C21" s="40" t="s">
        <v>33</v>
      </c>
      <c r="D21" s="15">
        <f aca="true" t="shared" si="1" ref="D21:O21">SUM(D20:D20)</f>
        <v>1</v>
      </c>
      <c r="E21" s="15">
        <f t="shared" si="1"/>
        <v>0</v>
      </c>
      <c r="F21" s="15">
        <f t="shared" si="1"/>
        <v>23</v>
      </c>
      <c r="G21" s="15">
        <f t="shared" si="1"/>
        <v>100</v>
      </c>
      <c r="H21" s="15">
        <f t="shared" si="1"/>
        <v>242.4</v>
      </c>
      <c r="I21" s="15">
        <f t="shared" si="1"/>
        <v>18</v>
      </c>
      <c r="J21" s="15">
        <f t="shared" si="1"/>
        <v>32.4</v>
      </c>
      <c r="K21" s="15">
        <f t="shared" si="1"/>
        <v>0.4</v>
      </c>
      <c r="L21" s="15">
        <f t="shared" si="1"/>
        <v>23.4</v>
      </c>
      <c r="M21" s="15">
        <f t="shared" si="1"/>
        <v>0.04</v>
      </c>
      <c r="N21" s="15">
        <f t="shared" si="1"/>
        <v>0.4</v>
      </c>
      <c r="O21" s="15">
        <f t="shared" si="1"/>
        <v>7.2</v>
      </c>
    </row>
    <row r="22" spans="1:15" ht="18.75">
      <c r="A22" s="8"/>
      <c r="B22" s="8"/>
      <c r="C22" s="36" t="s">
        <v>32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8.75">
      <c r="A23" s="55" t="s">
        <v>0</v>
      </c>
      <c r="B23" s="55" t="s">
        <v>1</v>
      </c>
      <c r="C23" s="56" t="s">
        <v>2</v>
      </c>
      <c r="D23" s="55" t="s">
        <v>3</v>
      </c>
      <c r="E23" s="55" t="s">
        <v>4</v>
      </c>
      <c r="F23" s="55" t="s">
        <v>5</v>
      </c>
      <c r="G23" s="54" t="s">
        <v>6</v>
      </c>
      <c r="H23" s="55" t="s">
        <v>7</v>
      </c>
      <c r="I23" s="55"/>
      <c r="J23" s="55"/>
      <c r="K23" s="55"/>
      <c r="L23" s="55" t="s">
        <v>8</v>
      </c>
      <c r="M23" s="55"/>
      <c r="N23" s="55"/>
      <c r="O23" s="55"/>
    </row>
    <row r="24" spans="1:15" ht="44.25" customHeight="1">
      <c r="A24" s="55"/>
      <c r="B24" s="55"/>
      <c r="C24" s="56"/>
      <c r="D24" s="55"/>
      <c r="E24" s="55"/>
      <c r="F24" s="55"/>
      <c r="G24" s="54"/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18</v>
      </c>
      <c r="N24" s="9" t="s">
        <v>14</v>
      </c>
      <c r="O24" s="9" t="s">
        <v>15</v>
      </c>
    </row>
    <row r="25" spans="1:15" ht="44.25" customHeight="1">
      <c r="A25" s="9">
        <v>36</v>
      </c>
      <c r="B25" s="9">
        <v>60</v>
      </c>
      <c r="C25" s="38" t="s">
        <v>82</v>
      </c>
      <c r="D25" s="9">
        <v>0.48</v>
      </c>
      <c r="E25" s="9">
        <v>0.06</v>
      </c>
      <c r="F25" s="9">
        <v>1.56</v>
      </c>
      <c r="G25" s="10">
        <v>8</v>
      </c>
      <c r="H25" s="9">
        <v>14.4</v>
      </c>
      <c r="I25" s="9">
        <v>8.4</v>
      </c>
      <c r="J25" s="9">
        <v>25.2</v>
      </c>
      <c r="K25" s="9">
        <v>0.36</v>
      </c>
      <c r="L25" s="9">
        <v>0.04</v>
      </c>
      <c r="M25" s="9">
        <v>0.02</v>
      </c>
      <c r="N25" s="9">
        <v>0.12</v>
      </c>
      <c r="O25" s="9">
        <v>6</v>
      </c>
    </row>
    <row r="26" spans="1:15" ht="51.75" customHeight="1">
      <c r="A26" s="9" t="s">
        <v>50</v>
      </c>
      <c r="B26" s="9" t="s">
        <v>48</v>
      </c>
      <c r="C26" s="38" t="s">
        <v>49</v>
      </c>
      <c r="D26" s="9">
        <v>2.9</v>
      </c>
      <c r="E26" s="9">
        <v>2.74</v>
      </c>
      <c r="F26" s="9">
        <v>7.66</v>
      </c>
      <c r="G26" s="10">
        <v>68</v>
      </c>
      <c r="H26" s="9">
        <v>33.52</v>
      </c>
      <c r="I26" s="9">
        <v>18.8</v>
      </c>
      <c r="J26" s="9">
        <v>51.32</v>
      </c>
      <c r="K26" s="9">
        <v>0.69</v>
      </c>
      <c r="L26" s="9">
        <v>0.74</v>
      </c>
      <c r="M26" s="9">
        <v>0.044</v>
      </c>
      <c r="N26" s="9">
        <v>1.03</v>
      </c>
      <c r="O26" s="9">
        <v>24.5</v>
      </c>
    </row>
    <row r="27" spans="1:15" ht="21" customHeight="1">
      <c r="A27" s="9">
        <v>255</v>
      </c>
      <c r="B27" s="9" t="s">
        <v>128</v>
      </c>
      <c r="C27" s="38" t="s">
        <v>129</v>
      </c>
      <c r="D27" s="9">
        <v>9.3</v>
      </c>
      <c r="E27" s="9">
        <v>18</v>
      </c>
      <c r="F27" s="9">
        <v>5.7</v>
      </c>
      <c r="G27" s="10">
        <v>269</v>
      </c>
      <c r="H27" s="9">
        <v>31</v>
      </c>
      <c r="I27" s="9">
        <v>24.2</v>
      </c>
      <c r="J27" s="9">
        <v>372</v>
      </c>
      <c r="K27" s="9">
        <v>7.9</v>
      </c>
      <c r="L27" s="9">
        <v>10.3</v>
      </c>
      <c r="M27" s="9">
        <v>0.33</v>
      </c>
      <c r="N27" s="9">
        <v>10.1</v>
      </c>
      <c r="O27" s="9">
        <v>38.1</v>
      </c>
    </row>
    <row r="28" spans="1:15" ht="21" customHeight="1">
      <c r="A28" s="9">
        <v>314</v>
      </c>
      <c r="B28" s="9">
        <v>120</v>
      </c>
      <c r="C28" s="38" t="s">
        <v>84</v>
      </c>
      <c r="D28" s="9">
        <v>3.84</v>
      </c>
      <c r="E28" s="9">
        <v>4.2</v>
      </c>
      <c r="F28" s="9">
        <v>20.4</v>
      </c>
      <c r="G28" s="10">
        <v>128</v>
      </c>
      <c r="H28" s="9">
        <v>21.9</v>
      </c>
      <c r="I28" s="9">
        <v>29.4</v>
      </c>
      <c r="J28" s="9">
        <v>90.5</v>
      </c>
      <c r="K28" s="9">
        <v>2.4</v>
      </c>
      <c r="L28" s="9">
        <v>14.4</v>
      </c>
      <c r="M28" s="9">
        <v>0.16</v>
      </c>
      <c r="N28" s="9">
        <v>1.3</v>
      </c>
      <c r="O28" s="9">
        <v>0</v>
      </c>
    </row>
    <row r="29" spans="1:15" ht="21" customHeight="1">
      <c r="A29" s="9">
        <v>376</v>
      </c>
      <c r="B29" s="9">
        <v>180</v>
      </c>
      <c r="C29" s="38" t="s">
        <v>75</v>
      </c>
      <c r="D29" s="9">
        <v>0.3</v>
      </c>
      <c r="E29" s="9">
        <v>0</v>
      </c>
      <c r="F29" s="9">
        <v>22.3</v>
      </c>
      <c r="G29" s="10">
        <v>90</v>
      </c>
      <c r="H29" s="9">
        <v>40.2</v>
      </c>
      <c r="I29" s="9">
        <v>5</v>
      </c>
      <c r="J29" s="9">
        <v>13.9</v>
      </c>
      <c r="K29" s="9">
        <v>1</v>
      </c>
      <c r="L29" s="9">
        <v>0</v>
      </c>
      <c r="M29" s="9">
        <v>0</v>
      </c>
      <c r="N29" s="9">
        <v>0.14</v>
      </c>
      <c r="O29" s="9">
        <v>0.3</v>
      </c>
    </row>
    <row r="30" spans="1:15" ht="21" customHeight="1">
      <c r="A30" s="11" t="s">
        <v>51</v>
      </c>
      <c r="B30" s="11">
        <v>37</v>
      </c>
      <c r="C30" s="39" t="s">
        <v>17</v>
      </c>
      <c r="D30" s="12">
        <v>1.74</v>
      </c>
      <c r="E30" s="12">
        <v>0.26</v>
      </c>
      <c r="F30" s="12">
        <v>18.43</v>
      </c>
      <c r="G30" s="12">
        <v>79</v>
      </c>
      <c r="H30" s="12">
        <v>7.8</v>
      </c>
      <c r="I30" s="12">
        <v>7.03</v>
      </c>
      <c r="J30" s="13">
        <v>32.19</v>
      </c>
      <c r="K30" s="13">
        <v>0.74</v>
      </c>
      <c r="L30" s="12">
        <v>0</v>
      </c>
      <c r="M30" s="12">
        <v>0.03</v>
      </c>
      <c r="N30" s="12">
        <v>0.23</v>
      </c>
      <c r="O30" s="12">
        <v>0</v>
      </c>
    </row>
    <row r="31" spans="1:15" ht="18.75">
      <c r="A31" s="11"/>
      <c r="B31" s="11"/>
      <c r="C31" s="40" t="s">
        <v>33</v>
      </c>
      <c r="D31" s="15">
        <f aca="true" t="shared" si="2" ref="D31:O31">SUM(D25:D30)</f>
        <v>18.56</v>
      </c>
      <c r="E31" s="15">
        <f t="shared" si="2"/>
        <v>25.26</v>
      </c>
      <c r="F31" s="15">
        <f t="shared" si="2"/>
        <v>76.05000000000001</v>
      </c>
      <c r="G31" s="15">
        <f t="shared" si="2"/>
        <v>642</v>
      </c>
      <c r="H31" s="15">
        <f t="shared" si="2"/>
        <v>148.82</v>
      </c>
      <c r="I31" s="15">
        <f t="shared" si="2"/>
        <v>92.83000000000001</v>
      </c>
      <c r="J31" s="15">
        <f t="shared" si="2"/>
        <v>585.1099999999999</v>
      </c>
      <c r="K31" s="15">
        <f t="shared" si="2"/>
        <v>13.09</v>
      </c>
      <c r="L31" s="15">
        <f t="shared" si="2"/>
        <v>25.48</v>
      </c>
      <c r="M31" s="15">
        <f t="shared" si="2"/>
        <v>0.5840000000000001</v>
      </c>
      <c r="N31" s="15">
        <f t="shared" si="2"/>
        <v>12.920000000000002</v>
      </c>
      <c r="O31" s="15">
        <f t="shared" si="2"/>
        <v>68.89999999999999</v>
      </c>
    </row>
    <row r="32" spans="1:15" ht="12.75" customHeight="1">
      <c r="A32" s="18"/>
      <c r="B32" s="18"/>
      <c r="C32" s="41" t="s">
        <v>139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21" customHeight="1">
      <c r="A33" s="55" t="s">
        <v>0</v>
      </c>
      <c r="B33" s="55" t="s">
        <v>1</v>
      </c>
      <c r="C33" s="56" t="s">
        <v>2</v>
      </c>
      <c r="D33" s="55" t="s">
        <v>3</v>
      </c>
      <c r="E33" s="55" t="s">
        <v>4</v>
      </c>
      <c r="F33" s="55" t="s">
        <v>5</v>
      </c>
      <c r="G33" s="54" t="s">
        <v>6</v>
      </c>
      <c r="H33" s="55" t="s">
        <v>7</v>
      </c>
      <c r="I33" s="55"/>
      <c r="J33" s="55"/>
      <c r="K33" s="55"/>
      <c r="L33" s="55" t="s">
        <v>8</v>
      </c>
      <c r="M33" s="55"/>
      <c r="N33" s="55"/>
      <c r="O33" s="55"/>
    </row>
    <row r="34" spans="1:15" ht="42" customHeight="1">
      <c r="A34" s="55"/>
      <c r="B34" s="55"/>
      <c r="C34" s="56"/>
      <c r="D34" s="55"/>
      <c r="E34" s="55"/>
      <c r="F34" s="55"/>
      <c r="G34" s="54"/>
      <c r="H34" s="9" t="s">
        <v>9</v>
      </c>
      <c r="I34" s="9" t="s">
        <v>10</v>
      </c>
      <c r="J34" s="9" t="s">
        <v>11</v>
      </c>
      <c r="K34" s="9" t="s">
        <v>12</v>
      </c>
      <c r="L34" s="9" t="s">
        <v>13</v>
      </c>
      <c r="M34" s="9" t="s">
        <v>18</v>
      </c>
      <c r="N34" s="9" t="s">
        <v>14</v>
      </c>
      <c r="O34" s="9" t="s">
        <v>15</v>
      </c>
    </row>
    <row r="35" spans="1:15" ht="20.25" customHeight="1">
      <c r="A35" s="9">
        <v>229</v>
      </c>
      <c r="B35" s="9" t="s">
        <v>52</v>
      </c>
      <c r="C35" s="38" t="s">
        <v>121</v>
      </c>
      <c r="D35" s="9">
        <v>11.04</v>
      </c>
      <c r="E35" s="9">
        <v>13.1</v>
      </c>
      <c r="F35" s="9">
        <v>13.52</v>
      </c>
      <c r="G35" s="10">
        <v>214</v>
      </c>
      <c r="H35" s="9">
        <v>113</v>
      </c>
      <c r="I35" s="9">
        <v>18.2</v>
      </c>
      <c r="J35" s="9">
        <v>166.3</v>
      </c>
      <c r="K35" s="9">
        <v>0.56</v>
      </c>
      <c r="L35" s="9">
        <v>0.08</v>
      </c>
      <c r="M35" s="9">
        <v>0.05</v>
      </c>
      <c r="N35" s="9">
        <v>0.33</v>
      </c>
      <c r="O35" s="9">
        <v>0.39</v>
      </c>
    </row>
    <row r="36" spans="1:15" ht="20.25" customHeight="1">
      <c r="A36" s="11" t="s">
        <v>53</v>
      </c>
      <c r="B36" s="11">
        <v>35</v>
      </c>
      <c r="C36" s="39" t="s">
        <v>54</v>
      </c>
      <c r="D36" s="12">
        <v>2.66</v>
      </c>
      <c r="E36" s="12">
        <v>0.28</v>
      </c>
      <c r="F36" s="12">
        <v>17.01</v>
      </c>
      <c r="G36" s="12">
        <v>83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0.25" customHeight="1">
      <c r="A37" s="11">
        <v>392</v>
      </c>
      <c r="B37" s="11">
        <v>180</v>
      </c>
      <c r="C37" s="39" t="s">
        <v>16</v>
      </c>
      <c r="D37" s="12">
        <v>0</v>
      </c>
      <c r="E37" s="12">
        <v>0</v>
      </c>
      <c r="F37" s="12">
        <v>10.6</v>
      </c>
      <c r="G37" s="12">
        <v>41</v>
      </c>
      <c r="H37" s="12">
        <v>1.9</v>
      </c>
      <c r="I37" s="12">
        <v>1.6</v>
      </c>
      <c r="J37" s="12">
        <v>2.9</v>
      </c>
      <c r="K37" s="12">
        <v>0.3</v>
      </c>
      <c r="L37" s="12">
        <v>0</v>
      </c>
      <c r="M37" s="12">
        <v>0</v>
      </c>
      <c r="N37" s="12">
        <v>0.2</v>
      </c>
      <c r="O37" s="12">
        <v>0.2</v>
      </c>
    </row>
    <row r="38" spans="1:15" ht="20.25" customHeight="1">
      <c r="A38" s="14"/>
      <c r="B38" s="20"/>
      <c r="C38" s="40" t="s">
        <v>20</v>
      </c>
      <c r="D38" s="15">
        <f>SUM(D35:D37)</f>
        <v>13.7</v>
      </c>
      <c r="E38" s="15">
        <f>SUM(E35:E37)</f>
        <v>13.379999999999999</v>
      </c>
      <c r="F38" s="15">
        <f>SUM(F35:F37)</f>
        <v>41.13</v>
      </c>
      <c r="G38" s="15">
        <f>SUM(G35:G37)</f>
        <v>338</v>
      </c>
      <c r="H38" s="15">
        <f>SUM(H35:H37)</f>
        <v>114.9</v>
      </c>
      <c r="I38" s="15">
        <f aca="true" t="shared" si="3" ref="I38:O38">SUM(I34:I37)</f>
        <v>19.8</v>
      </c>
      <c r="J38" s="15">
        <f t="shared" si="3"/>
        <v>169.20000000000002</v>
      </c>
      <c r="K38" s="15">
        <f t="shared" si="3"/>
        <v>0.8600000000000001</v>
      </c>
      <c r="L38" s="15">
        <f t="shared" si="3"/>
        <v>0.08</v>
      </c>
      <c r="M38" s="15">
        <f t="shared" si="3"/>
        <v>0.05</v>
      </c>
      <c r="N38" s="15">
        <f t="shared" si="3"/>
        <v>0.53</v>
      </c>
      <c r="O38" s="15">
        <f t="shared" si="3"/>
        <v>0.5900000000000001</v>
      </c>
    </row>
    <row r="39" spans="1:15" ht="20.25" customHeight="1">
      <c r="A39" s="14"/>
      <c r="B39" s="14"/>
      <c r="C39" s="40" t="s">
        <v>34</v>
      </c>
      <c r="D39" s="15">
        <f aca="true" t="shared" si="4" ref="D39:O39">D16+D21+D31+D38</f>
        <v>47</v>
      </c>
      <c r="E39" s="15">
        <f t="shared" si="4"/>
        <v>55.72</v>
      </c>
      <c r="F39" s="15">
        <f t="shared" si="4"/>
        <v>197.17000000000002</v>
      </c>
      <c r="G39" s="15">
        <f t="shared" si="4"/>
        <v>1507</v>
      </c>
      <c r="H39" s="15">
        <f t="shared" si="4"/>
        <v>854.82</v>
      </c>
      <c r="I39" s="15">
        <f t="shared" si="4"/>
        <v>174.13000000000002</v>
      </c>
      <c r="J39" s="15">
        <f t="shared" si="4"/>
        <v>995.2099999999999</v>
      </c>
      <c r="K39" s="15">
        <f t="shared" si="4"/>
        <v>15.41</v>
      </c>
      <c r="L39" s="15">
        <f t="shared" si="4"/>
        <v>77.05</v>
      </c>
      <c r="M39" s="15">
        <f t="shared" si="4"/>
        <v>0.8040000000000002</v>
      </c>
      <c r="N39" s="15">
        <f t="shared" si="4"/>
        <v>14.71</v>
      </c>
      <c r="O39" s="15">
        <f t="shared" si="4"/>
        <v>79</v>
      </c>
    </row>
    <row r="40" spans="1:15" ht="12.75" customHeight="1">
      <c r="A40" s="16"/>
      <c r="B40" s="16"/>
      <c r="C40" s="42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8.75" customHeight="1">
      <c r="A41" s="57" t="s">
        <v>21</v>
      </c>
      <c r="B41" s="57"/>
      <c r="C41" s="5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8.75" customHeight="1">
      <c r="A42" s="57" t="s">
        <v>23</v>
      </c>
      <c r="B42" s="57"/>
      <c r="C42" s="5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8.75" customHeight="1">
      <c r="A43" s="57" t="s">
        <v>67</v>
      </c>
      <c r="B43" s="57"/>
      <c r="C43" s="5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8.75" customHeight="1">
      <c r="A44" s="6"/>
      <c r="B44" s="6"/>
      <c r="C44" s="34" t="s">
        <v>140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8.75" customHeight="1">
      <c r="A45" s="55" t="s">
        <v>0</v>
      </c>
      <c r="B45" s="55" t="s">
        <v>1</v>
      </c>
      <c r="C45" s="56" t="s">
        <v>2</v>
      </c>
      <c r="D45" s="55" t="s">
        <v>3</v>
      </c>
      <c r="E45" s="55" t="s">
        <v>4</v>
      </c>
      <c r="F45" s="55" t="s">
        <v>5</v>
      </c>
      <c r="G45" s="54" t="s">
        <v>6</v>
      </c>
      <c r="H45" s="55" t="s">
        <v>7</v>
      </c>
      <c r="I45" s="55"/>
      <c r="J45" s="55"/>
      <c r="K45" s="55"/>
      <c r="L45" s="55" t="s">
        <v>8</v>
      </c>
      <c r="M45" s="55"/>
      <c r="N45" s="55"/>
      <c r="O45" s="55"/>
    </row>
    <row r="46" spans="1:15" ht="18.75" customHeight="1">
      <c r="A46" s="55"/>
      <c r="B46" s="55"/>
      <c r="C46" s="56"/>
      <c r="D46" s="55"/>
      <c r="E46" s="55"/>
      <c r="F46" s="55"/>
      <c r="G46" s="54"/>
      <c r="H46" s="9" t="s">
        <v>9</v>
      </c>
      <c r="I46" s="9" t="s">
        <v>10</v>
      </c>
      <c r="J46" s="9" t="s">
        <v>11</v>
      </c>
      <c r="K46" s="9" t="s">
        <v>12</v>
      </c>
      <c r="L46" s="9" t="s">
        <v>13</v>
      </c>
      <c r="M46" s="9" t="s">
        <v>18</v>
      </c>
      <c r="N46" s="9" t="s">
        <v>14</v>
      </c>
      <c r="O46" s="9" t="s">
        <v>15</v>
      </c>
    </row>
    <row r="47" spans="1:15" ht="23.25" customHeight="1">
      <c r="A47" s="9">
        <v>417</v>
      </c>
      <c r="B47" s="9">
        <v>150</v>
      </c>
      <c r="C47" s="38" t="s">
        <v>55</v>
      </c>
      <c r="D47" s="21">
        <v>5.4</v>
      </c>
      <c r="E47" s="9">
        <v>4.5</v>
      </c>
      <c r="F47" s="9">
        <v>23.3</v>
      </c>
      <c r="G47" s="10">
        <v>155</v>
      </c>
      <c r="H47" s="9">
        <v>162</v>
      </c>
      <c r="I47" s="9">
        <v>30.8</v>
      </c>
      <c r="J47" s="9">
        <v>154</v>
      </c>
      <c r="K47" s="9">
        <v>0.5</v>
      </c>
      <c r="L47" s="9">
        <v>0.03</v>
      </c>
      <c r="M47" s="9">
        <v>0.09</v>
      </c>
      <c r="N47" s="9">
        <v>0.18</v>
      </c>
      <c r="O47" s="9">
        <v>1.29</v>
      </c>
    </row>
    <row r="48" spans="1:15" ht="18.75" customHeight="1">
      <c r="A48" s="9">
        <v>1</v>
      </c>
      <c r="B48" s="9">
        <v>7</v>
      </c>
      <c r="C48" s="38" t="s">
        <v>42</v>
      </c>
      <c r="D48" s="9">
        <v>0.06</v>
      </c>
      <c r="E48" s="9">
        <v>5.1</v>
      </c>
      <c r="F48" s="9">
        <v>0.09</v>
      </c>
      <c r="G48" s="10">
        <v>46</v>
      </c>
      <c r="H48" s="9">
        <v>1.7</v>
      </c>
      <c r="I48" s="9">
        <v>0</v>
      </c>
      <c r="J48" s="9">
        <v>2.1</v>
      </c>
      <c r="K48" s="9">
        <v>0.01</v>
      </c>
      <c r="L48" s="9">
        <v>28</v>
      </c>
      <c r="M48" s="9">
        <v>0</v>
      </c>
      <c r="N48" s="9">
        <v>0.01</v>
      </c>
      <c r="O48" s="9">
        <v>0</v>
      </c>
    </row>
    <row r="49" spans="1:15" ht="34.5" customHeight="1">
      <c r="A49" s="11">
        <v>392</v>
      </c>
      <c r="B49" s="11">
        <v>200</v>
      </c>
      <c r="C49" s="39" t="s">
        <v>56</v>
      </c>
      <c r="D49" s="12">
        <v>1.4</v>
      </c>
      <c r="E49" s="12">
        <v>1.6</v>
      </c>
      <c r="F49" s="12">
        <v>17.4</v>
      </c>
      <c r="G49" s="12">
        <v>86</v>
      </c>
      <c r="H49" s="12">
        <v>62.8</v>
      </c>
      <c r="I49" s="12">
        <v>9.2</v>
      </c>
      <c r="J49" s="12">
        <v>49.6</v>
      </c>
      <c r="K49" s="12">
        <v>0.5</v>
      </c>
      <c r="L49" s="12">
        <v>0</v>
      </c>
      <c r="M49" s="12">
        <v>0</v>
      </c>
      <c r="N49" s="12">
        <v>0.06</v>
      </c>
      <c r="O49" s="12">
        <v>0.54</v>
      </c>
    </row>
    <row r="50" spans="1:15" ht="18.75" customHeight="1">
      <c r="A50" s="11" t="s">
        <v>44</v>
      </c>
      <c r="B50" s="11">
        <v>40</v>
      </c>
      <c r="C50" s="39" t="s">
        <v>43</v>
      </c>
      <c r="D50" s="12">
        <v>3.04</v>
      </c>
      <c r="E50" s="12">
        <v>0.24</v>
      </c>
      <c r="F50" s="12">
        <v>20.9</v>
      </c>
      <c r="G50" s="12">
        <v>93</v>
      </c>
      <c r="H50" s="12">
        <v>8</v>
      </c>
      <c r="I50" s="12">
        <v>5.6</v>
      </c>
      <c r="J50" s="13">
        <v>26</v>
      </c>
      <c r="K50" s="13">
        <v>0.36</v>
      </c>
      <c r="L50" s="12">
        <v>0</v>
      </c>
      <c r="M50" s="12">
        <v>0.04</v>
      </c>
      <c r="N50" s="12">
        <v>0.37</v>
      </c>
      <c r="O50" s="12">
        <v>0</v>
      </c>
    </row>
    <row r="51" spans="1:15" ht="18.75" customHeight="1">
      <c r="A51" s="14"/>
      <c r="B51" s="14"/>
      <c r="C51" s="40" t="s">
        <v>20</v>
      </c>
      <c r="D51" s="15">
        <f aca="true" t="shared" si="5" ref="D51:O51">SUM(D47:D50)</f>
        <v>9.899999999999999</v>
      </c>
      <c r="E51" s="15">
        <f t="shared" si="5"/>
        <v>11.44</v>
      </c>
      <c r="F51" s="15">
        <f t="shared" si="5"/>
        <v>61.69</v>
      </c>
      <c r="G51" s="15">
        <f t="shared" si="5"/>
        <v>380</v>
      </c>
      <c r="H51" s="15">
        <f t="shared" si="5"/>
        <v>234.5</v>
      </c>
      <c r="I51" s="15">
        <f t="shared" si="5"/>
        <v>45.6</v>
      </c>
      <c r="J51" s="15">
        <f t="shared" si="5"/>
        <v>231.7</v>
      </c>
      <c r="K51" s="15">
        <f t="shared" si="5"/>
        <v>1.37</v>
      </c>
      <c r="L51" s="15">
        <f t="shared" si="5"/>
        <v>28.03</v>
      </c>
      <c r="M51" s="15">
        <f t="shared" si="5"/>
        <v>0.13</v>
      </c>
      <c r="N51" s="15">
        <f t="shared" si="5"/>
        <v>0.62</v>
      </c>
      <c r="O51" s="15">
        <f t="shared" si="5"/>
        <v>1.83</v>
      </c>
    </row>
    <row r="52" spans="1:15" ht="24" customHeight="1">
      <c r="A52" s="8"/>
      <c r="B52" s="8"/>
      <c r="C52" s="36" t="s">
        <v>47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22.5" customHeight="1">
      <c r="A53" s="55" t="s">
        <v>0</v>
      </c>
      <c r="B53" s="55" t="s">
        <v>1</v>
      </c>
      <c r="C53" s="56" t="s">
        <v>2</v>
      </c>
      <c r="D53" s="55" t="s">
        <v>3</v>
      </c>
      <c r="E53" s="55" t="s">
        <v>4</v>
      </c>
      <c r="F53" s="55" t="s">
        <v>5</v>
      </c>
      <c r="G53" s="54" t="s">
        <v>6</v>
      </c>
      <c r="H53" s="55" t="s">
        <v>7</v>
      </c>
      <c r="I53" s="55"/>
      <c r="J53" s="55"/>
      <c r="K53" s="55"/>
      <c r="L53" s="55" t="s">
        <v>8</v>
      </c>
      <c r="M53" s="55"/>
      <c r="N53" s="55"/>
      <c r="O53" s="55"/>
    </row>
    <row r="54" spans="1:15" ht="40.5" customHeight="1">
      <c r="A54" s="55"/>
      <c r="B54" s="55"/>
      <c r="C54" s="56"/>
      <c r="D54" s="55"/>
      <c r="E54" s="55"/>
      <c r="F54" s="55"/>
      <c r="G54" s="54"/>
      <c r="H54" s="9" t="s">
        <v>9</v>
      </c>
      <c r="I54" s="9" t="s">
        <v>10</v>
      </c>
      <c r="J54" s="9" t="s">
        <v>11</v>
      </c>
      <c r="K54" s="9" t="s">
        <v>12</v>
      </c>
      <c r="L54" s="9" t="s">
        <v>13</v>
      </c>
      <c r="M54" s="9" t="s">
        <v>18</v>
      </c>
      <c r="N54" s="9" t="s">
        <v>14</v>
      </c>
      <c r="O54" s="9" t="s">
        <v>15</v>
      </c>
    </row>
    <row r="55" spans="1:15" ht="22.5" customHeight="1">
      <c r="A55" s="9">
        <v>371</v>
      </c>
      <c r="B55" s="9">
        <v>120</v>
      </c>
      <c r="C55" s="38" t="s">
        <v>124</v>
      </c>
      <c r="D55" s="9">
        <v>1.1</v>
      </c>
      <c r="E55" s="9">
        <v>0</v>
      </c>
      <c r="F55" s="9">
        <v>10.1</v>
      </c>
      <c r="G55" s="10">
        <v>46</v>
      </c>
      <c r="H55" s="9">
        <v>41</v>
      </c>
      <c r="I55" s="9">
        <v>16</v>
      </c>
      <c r="J55" s="9">
        <v>28</v>
      </c>
      <c r="K55" s="9">
        <v>0.4</v>
      </c>
      <c r="L55" s="9">
        <v>0.1</v>
      </c>
      <c r="M55" s="9">
        <v>0.04</v>
      </c>
      <c r="N55" s="9">
        <v>0.24</v>
      </c>
      <c r="O55" s="9">
        <v>72</v>
      </c>
    </row>
    <row r="56" spans="1:15" ht="15" customHeight="1">
      <c r="A56" s="11"/>
      <c r="B56" s="11"/>
      <c r="C56" s="40" t="s">
        <v>33</v>
      </c>
      <c r="D56" s="15">
        <f aca="true" t="shared" si="6" ref="D56:O56">SUM(D55:D55)</f>
        <v>1.1</v>
      </c>
      <c r="E56" s="15">
        <f t="shared" si="6"/>
        <v>0</v>
      </c>
      <c r="F56" s="15">
        <f t="shared" si="6"/>
        <v>10.1</v>
      </c>
      <c r="G56" s="15">
        <f t="shared" si="6"/>
        <v>46</v>
      </c>
      <c r="H56" s="15">
        <f t="shared" si="6"/>
        <v>41</v>
      </c>
      <c r="I56" s="15">
        <f t="shared" si="6"/>
        <v>16</v>
      </c>
      <c r="J56" s="15">
        <f t="shared" si="6"/>
        <v>28</v>
      </c>
      <c r="K56" s="15">
        <f t="shared" si="6"/>
        <v>0.4</v>
      </c>
      <c r="L56" s="15">
        <f t="shared" si="6"/>
        <v>0.1</v>
      </c>
      <c r="M56" s="15">
        <f t="shared" si="6"/>
        <v>0.04</v>
      </c>
      <c r="N56" s="15">
        <f t="shared" si="6"/>
        <v>0.24</v>
      </c>
      <c r="O56" s="15">
        <f t="shared" si="6"/>
        <v>72</v>
      </c>
    </row>
    <row r="57" spans="1:15" ht="18.75">
      <c r="A57" s="6"/>
      <c r="B57" s="6"/>
      <c r="C57" s="34" t="s">
        <v>141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8.75">
      <c r="A58" s="55" t="s">
        <v>0</v>
      </c>
      <c r="B58" s="55" t="s">
        <v>1</v>
      </c>
      <c r="C58" s="56" t="s">
        <v>2</v>
      </c>
      <c r="D58" s="55" t="s">
        <v>3</v>
      </c>
      <c r="E58" s="55" t="s">
        <v>4</v>
      </c>
      <c r="F58" s="55" t="s">
        <v>5</v>
      </c>
      <c r="G58" s="54" t="s">
        <v>6</v>
      </c>
      <c r="H58" s="55" t="s">
        <v>7</v>
      </c>
      <c r="I58" s="55"/>
      <c r="J58" s="55"/>
      <c r="K58" s="55"/>
      <c r="L58" s="55" t="s">
        <v>8</v>
      </c>
      <c r="M58" s="55"/>
      <c r="N58" s="55"/>
      <c r="O58" s="55"/>
    </row>
    <row r="59" spans="1:15" ht="39" customHeight="1">
      <c r="A59" s="55"/>
      <c r="B59" s="55"/>
      <c r="C59" s="56"/>
      <c r="D59" s="55"/>
      <c r="E59" s="55"/>
      <c r="F59" s="55"/>
      <c r="G59" s="54"/>
      <c r="H59" s="9" t="s">
        <v>9</v>
      </c>
      <c r="I59" s="9" t="s">
        <v>10</v>
      </c>
      <c r="J59" s="9" t="s">
        <v>11</v>
      </c>
      <c r="K59" s="9" t="s">
        <v>12</v>
      </c>
      <c r="L59" s="9" t="s">
        <v>13</v>
      </c>
      <c r="M59" s="9" t="s">
        <v>18</v>
      </c>
      <c r="N59" s="9" t="s">
        <v>14</v>
      </c>
      <c r="O59" s="9" t="s">
        <v>15</v>
      </c>
    </row>
    <row r="60" spans="1:15" ht="17.25" customHeight="1">
      <c r="A60" s="9">
        <v>50</v>
      </c>
      <c r="B60" s="9">
        <v>60</v>
      </c>
      <c r="C60" s="38" t="s">
        <v>120</v>
      </c>
      <c r="D60" s="9">
        <v>1.2</v>
      </c>
      <c r="E60" s="9">
        <v>5.4</v>
      </c>
      <c r="F60" s="9">
        <v>5.16</v>
      </c>
      <c r="G60" s="10">
        <v>73</v>
      </c>
      <c r="H60" s="9">
        <v>24.6</v>
      </c>
      <c r="I60" s="9">
        <v>21</v>
      </c>
      <c r="J60" s="9">
        <v>40.2</v>
      </c>
      <c r="K60" s="9">
        <v>4.2</v>
      </c>
      <c r="L60" s="9">
        <v>0.55</v>
      </c>
      <c r="M60" s="9">
        <v>0.01</v>
      </c>
      <c r="N60" s="9">
        <v>0</v>
      </c>
      <c r="O60" s="9">
        <v>4.2</v>
      </c>
    </row>
    <row r="61" spans="1:15" ht="18" customHeight="1">
      <c r="A61" s="9">
        <v>86</v>
      </c>
      <c r="B61" s="9">
        <v>200</v>
      </c>
      <c r="C61" s="38" t="s">
        <v>58</v>
      </c>
      <c r="D61" s="9">
        <v>3.2</v>
      </c>
      <c r="E61" s="9">
        <v>3</v>
      </c>
      <c r="F61" s="9">
        <v>12.8</v>
      </c>
      <c r="G61" s="10">
        <v>88</v>
      </c>
      <c r="H61" s="9">
        <v>19.4</v>
      </c>
      <c r="I61" s="9">
        <v>19.84</v>
      </c>
      <c r="J61" s="9">
        <v>208</v>
      </c>
      <c r="K61" s="9">
        <v>0.38</v>
      </c>
      <c r="L61" s="9">
        <v>0.72</v>
      </c>
      <c r="M61" s="9">
        <v>0.04</v>
      </c>
      <c r="N61" s="9">
        <v>0.84</v>
      </c>
      <c r="O61" s="9">
        <v>0.8</v>
      </c>
    </row>
    <row r="62" spans="1:15" ht="18.75">
      <c r="A62" s="9">
        <v>414</v>
      </c>
      <c r="B62" s="9">
        <v>80</v>
      </c>
      <c r="C62" s="38" t="s">
        <v>59</v>
      </c>
      <c r="D62" s="9">
        <v>12.92</v>
      </c>
      <c r="E62" s="9">
        <v>9.72</v>
      </c>
      <c r="F62" s="9">
        <v>8.3</v>
      </c>
      <c r="G62" s="10">
        <v>150</v>
      </c>
      <c r="H62" s="9">
        <v>25</v>
      </c>
      <c r="I62" s="9">
        <v>1.4</v>
      </c>
      <c r="J62" s="9">
        <v>117</v>
      </c>
      <c r="K62" s="9">
        <v>1.2</v>
      </c>
      <c r="L62" s="9">
        <v>0.03</v>
      </c>
      <c r="M62" s="9">
        <v>0.03</v>
      </c>
      <c r="N62" s="9">
        <v>3.2</v>
      </c>
      <c r="O62" s="9">
        <v>1.05</v>
      </c>
    </row>
    <row r="63" spans="1:15" ht="15.75" customHeight="1">
      <c r="A63" s="9">
        <v>321</v>
      </c>
      <c r="B63" s="9">
        <v>130</v>
      </c>
      <c r="C63" s="38" t="s">
        <v>60</v>
      </c>
      <c r="D63" s="9">
        <v>2.86</v>
      </c>
      <c r="E63" s="9">
        <v>1.17</v>
      </c>
      <c r="F63" s="9">
        <v>19.11</v>
      </c>
      <c r="G63" s="10">
        <v>101</v>
      </c>
      <c r="H63" s="9">
        <v>40.8</v>
      </c>
      <c r="I63" s="9">
        <v>28.7</v>
      </c>
      <c r="J63" s="9">
        <v>83.4</v>
      </c>
      <c r="K63" s="9">
        <v>1.07</v>
      </c>
      <c r="L63" s="9">
        <v>0.04</v>
      </c>
      <c r="M63" s="9">
        <v>0.14</v>
      </c>
      <c r="N63" s="9">
        <v>1.46</v>
      </c>
      <c r="O63" s="9">
        <v>22.4</v>
      </c>
    </row>
    <row r="64" spans="1:15" ht="18.75">
      <c r="A64" s="11">
        <v>122</v>
      </c>
      <c r="B64" s="11">
        <v>180</v>
      </c>
      <c r="C64" s="39" t="s">
        <v>112</v>
      </c>
      <c r="D64" s="12">
        <v>0.42</v>
      </c>
      <c r="E64" s="12">
        <v>0</v>
      </c>
      <c r="F64" s="12">
        <v>34</v>
      </c>
      <c r="G64" s="12">
        <v>133</v>
      </c>
      <c r="H64" s="12">
        <v>0</v>
      </c>
      <c r="I64" s="12">
        <v>1.6</v>
      </c>
      <c r="J64" s="12">
        <v>0</v>
      </c>
      <c r="K64" s="12">
        <v>0.01</v>
      </c>
      <c r="L64" s="12">
        <v>11</v>
      </c>
      <c r="M64" s="12">
        <v>5.4</v>
      </c>
      <c r="N64" s="12">
        <v>1.8</v>
      </c>
      <c r="O64" s="12">
        <v>0.13</v>
      </c>
    </row>
    <row r="65" spans="1:15" ht="18.75">
      <c r="A65" s="11" t="s">
        <v>51</v>
      </c>
      <c r="B65" s="11">
        <v>37</v>
      </c>
      <c r="C65" s="39" t="s">
        <v>17</v>
      </c>
      <c r="D65" s="12">
        <v>1.74</v>
      </c>
      <c r="E65" s="12">
        <v>0.26</v>
      </c>
      <c r="F65" s="12">
        <v>18.43</v>
      </c>
      <c r="G65" s="12">
        <v>79</v>
      </c>
      <c r="H65" s="12">
        <v>7.8</v>
      </c>
      <c r="I65" s="12">
        <v>7.03</v>
      </c>
      <c r="J65" s="13">
        <v>32.19</v>
      </c>
      <c r="K65" s="13">
        <v>0.74</v>
      </c>
      <c r="L65" s="12">
        <v>0</v>
      </c>
      <c r="M65" s="12">
        <v>0.03</v>
      </c>
      <c r="N65" s="12">
        <v>0.23</v>
      </c>
      <c r="O65" s="12">
        <v>0</v>
      </c>
    </row>
    <row r="66" spans="1:15" ht="18.75" customHeight="1">
      <c r="A66" s="14"/>
      <c r="B66" s="14"/>
      <c r="C66" s="40" t="s">
        <v>20</v>
      </c>
      <c r="D66" s="15">
        <f aca="true" t="shared" si="7" ref="D66:O66">SUM(D60:D65)</f>
        <v>22.34</v>
      </c>
      <c r="E66" s="15">
        <f t="shared" si="7"/>
        <v>19.55</v>
      </c>
      <c r="F66" s="15">
        <f t="shared" si="7"/>
        <v>97.80000000000001</v>
      </c>
      <c r="G66" s="15">
        <f t="shared" si="7"/>
        <v>624</v>
      </c>
      <c r="H66" s="15">
        <f t="shared" si="7"/>
        <v>117.6</v>
      </c>
      <c r="I66" s="15">
        <f t="shared" si="7"/>
        <v>79.57</v>
      </c>
      <c r="J66" s="15">
        <f t="shared" si="7"/>
        <v>480.79</v>
      </c>
      <c r="K66" s="15">
        <f t="shared" si="7"/>
        <v>7.6000000000000005</v>
      </c>
      <c r="L66" s="15">
        <f t="shared" si="7"/>
        <v>12.34</v>
      </c>
      <c r="M66" s="15">
        <f t="shared" si="7"/>
        <v>5.65</v>
      </c>
      <c r="N66" s="15">
        <f t="shared" si="7"/>
        <v>7.53</v>
      </c>
      <c r="O66" s="15">
        <f t="shared" si="7"/>
        <v>28.58</v>
      </c>
    </row>
    <row r="67" spans="1:15" ht="18.75">
      <c r="A67" s="18"/>
      <c r="B67" s="18"/>
      <c r="C67" s="41" t="s">
        <v>139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8.75">
      <c r="A68" s="55" t="s">
        <v>0</v>
      </c>
      <c r="B68" s="55" t="s">
        <v>1</v>
      </c>
      <c r="C68" s="56" t="s">
        <v>2</v>
      </c>
      <c r="D68" s="55" t="s">
        <v>3</v>
      </c>
      <c r="E68" s="55" t="s">
        <v>4</v>
      </c>
      <c r="F68" s="55" t="s">
        <v>5</v>
      </c>
      <c r="G68" s="54" t="s">
        <v>6</v>
      </c>
      <c r="H68" s="55" t="s">
        <v>7</v>
      </c>
      <c r="I68" s="55"/>
      <c r="J68" s="55"/>
      <c r="K68" s="55"/>
      <c r="L68" s="55" t="s">
        <v>8</v>
      </c>
      <c r="M68" s="55"/>
      <c r="N68" s="55"/>
      <c r="O68" s="55"/>
    </row>
    <row r="69" spans="1:15" ht="40.5" customHeight="1">
      <c r="A69" s="55"/>
      <c r="B69" s="55"/>
      <c r="C69" s="56"/>
      <c r="D69" s="55"/>
      <c r="E69" s="55"/>
      <c r="F69" s="55"/>
      <c r="G69" s="54"/>
      <c r="H69" s="9" t="s">
        <v>9</v>
      </c>
      <c r="I69" s="9" t="s">
        <v>10</v>
      </c>
      <c r="J69" s="9" t="s">
        <v>11</v>
      </c>
      <c r="K69" s="9" t="s">
        <v>12</v>
      </c>
      <c r="L69" s="9" t="s">
        <v>13</v>
      </c>
      <c r="M69" s="9" t="s">
        <v>18</v>
      </c>
      <c r="N69" s="9" t="s">
        <v>14</v>
      </c>
      <c r="O69" s="9" t="s">
        <v>15</v>
      </c>
    </row>
    <row r="70" spans="1:15" ht="18.75">
      <c r="A70" s="9">
        <v>235</v>
      </c>
      <c r="B70" s="9">
        <v>100</v>
      </c>
      <c r="C70" s="38" t="s">
        <v>71</v>
      </c>
      <c r="D70" s="12">
        <v>4.61</v>
      </c>
      <c r="E70" s="12">
        <v>4.05</v>
      </c>
      <c r="F70" s="12">
        <v>27.03</v>
      </c>
      <c r="G70" s="12">
        <v>164</v>
      </c>
      <c r="H70" s="12">
        <v>1.7</v>
      </c>
      <c r="I70" s="12">
        <v>0</v>
      </c>
      <c r="J70" s="12">
        <v>2.1</v>
      </c>
      <c r="K70" s="12">
        <v>0.01</v>
      </c>
      <c r="L70" s="12">
        <v>28</v>
      </c>
      <c r="M70" s="12">
        <v>0</v>
      </c>
      <c r="N70" s="12">
        <v>0.01</v>
      </c>
      <c r="O70" s="12">
        <v>0.15</v>
      </c>
    </row>
    <row r="71" spans="1:15" ht="18.75">
      <c r="A71" s="11">
        <v>386</v>
      </c>
      <c r="B71" s="11">
        <v>150</v>
      </c>
      <c r="C71" s="39" t="s">
        <v>122</v>
      </c>
      <c r="D71" s="12">
        <v>4.5</v>
      </c>
      <c r="E71" s="12">
        <v>4.5</v>
      </c>
      <c r="F71" s="12">
        <v>16.5</v>
      </c>
      <c r="G71" s="12">
        <v>120</v>
      </c>
      <c r="H71" s="12">
        <v>186</v>
      </c>
      <c r="I71" s="12">
        <v>23</v>
      </c>
      <c r="J71" s="12">
        <v>143</v>
      </c>
      <c r="K71" s="12">
        <v>0.15</v>
      </c>
      <c r="L71" s="12">
        <v>0.02</v>
      </c>
      <c r="M71" s="12">
        <v>0.05</v>
      </c>
      <c r="N71" s="12">
        <v>0.23</v>
      </c>
      <c r="O71" s="12">
        <v>0.9</v>
      </c>
    </row>
    <row r="72" spans="1:15" ht="18.75">
      <c r="A72" s="14"/>
      <c r="B72" s="20"/>
      <c r="C72" s="40" t="s">
        <v>20</v>
      </c>
      <c r="D72" s="15">
        <f aca="true" t="shared" si="8" ref="D72:O72">SUM(D70:D71)</f>
        <v>9.11</v>
      </c>
      <c r="E72" s="15">
        <f t="shared" si="8"/>
        <v>8.55</v>
      </c>
      <c r="F72" s="15">
        <f t="shared" si="8"/>
        <v>43.53</v>
      </c>
      <c r="G72" s="15">
        <f t="shared" si="8"/>
        <v>284</v>
      </c>
      <c r="H72" s="15">
        <f t="shared" si="8"/>
        <v>187.7</v>
      </c>
      <c r="I72" s="15">
        <f t="shared" si="8"/>
        <v>23</v>
      </c>
      <c r="J72" s="15">
        <f t="shared" si="8"/>
        <v>145.1</v>
      </c>
      <c r="K72" s="15">
        <f t="shared" si="8"/>
        <v>0.16</v>
      </c>
      <c r="L72" s="15">
        <f t="shared" si="8"/>
        <v>28.02</v>
      </c>
      <c r="M72" s="15">
        <f t="shared" si="8"/>
        <v>0.05</v>
      </c>
      <c r="N72" s="15">
        <f t="shared" si="8"/>
        <v>0.24000000000000002</v>
      </c>
      <c r="O72" s="15">
        <f t="shared" si="8"/>
        <v>1.05</v>
      </c>
    </row>
    <row r="73" spans="1:15" ht="18.75">
      <c r="A73" s="14"/>
      <c r="B73" s="14"/>
      <c r="C73" s="40" t="s">
        <v>34</v>
      </c>
      <c r="D73" s="15">
        <f aca="true" t="shared" si="9" ref="D73:O73">D51+D56+D66+D72</f>
        <v>42.449999999999996</v>
      </c>
      <c r="E73" s="15">
        <f t="shared" si="9"/>
        <v>39.540000000000006</v>
      </c>
      <c r="F73" s="15">
        <f t="shared" si="9"/>
        <v>213.12</v>
      </c>
      <c r="G73" s="15">
        <f t="shared" si="9"/>
        <v>1334</v>
      </c>
      <c r="H73" s="15">
        <f t="shared" si="9"/>
        <v>580.8</v>
      </c>
      <c r="I73" s="15">
        <f t="shared" si="9"/>
        <v>164.17</v>
      </c>
      <c r="J73" s="15">
        <f t="shared" si="9"/>
        <v>885.59</v>
      </c>
      <c r="K73" s="15">
        <f t="shared" si="9"/>
        <v>9.530000000000001</v>
      </c>
      <c r="L73" s="15">
        <f t="shared" si="9"/>
        <v>68.49</v>
      </c>
      <c r="M73" s="15">
        <f t="shared" si="9"/>
        <v>5.87</v>
      </c>
      <c r="N73" s="15">
        <f t="shared" si="9"/>
        <v>8.63</v>
      </c>
      <c r="O73" s="15">
        <f t="shared" si="9"/>
        <v>103.46</v>
      </c>
    </row>
    <row r="74" spans="1:15" ht="18.75">
      <c r="A74" s="18"/>
      <c r="B74" s="18"/>
      <c r="C74" s="41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3" ht="18.75">
      <c r="A75" s="22" t="s">
        <v>30</v>
      </c>
      <c r="C75" s="43"/>
    </row>
    <row r="76" spans="1:15" ht="18.75">
      <c r="A76" s="57" t="s">
        <v>23</v>
      </c>
      <c r="B76" s="57"/>
      <c r="C76" s="57"/>
      <c r="D76" s="6"/>
      <c r="E76" s="6"/>
      <c r="F76" s="6"/>
      <c r="G76" s="6" t="s">
        <v>26</v>
      </c>
      <c r="H76" s="6"/>
      <c r="I76" s="6"/>
      <c r="J76" s="6"/>
      <c r="K76" s="6"/>
      <c r="L76" s="6"/>
      <c r="M76" s="6"/>
      <c r="N76" s="6"/>
      <c r="O76" s="6"/>
    </row>
    <row r="77" spans="1:15" ht="18.75">
      <c r="A77" s="57" t="s">
        <v>69</v>
      </c>
      <c r="B77" s="57"/>
      <c r="C77" s="5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8.75">
      <c r="A78" s="6"/>
      <c r="B78" s="6"/>
      <c r="C78" s="44" t="s">
        <v>35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8.75">
      <c r="A79" s="55" t="s">
        <v>0</v>
      </c>
      <c r="B79" s="55" t="s">
        <v>1</v>
      </c>
      <c r="C79" s="56" t="s">
        <v>2</v>
      </c>
      <c r="D79" s="55" t="s">
        <v>3</v>
      </c>
      <c r="E79" s="55" t="s">
        <v>4</v>
      </c>
      <c r="F79" s="55" t="s">
        <v>5</v>
      </c>
      <c r="G79" s="54" t="s">
        <v>6</v>
      </c>
      <c r="H79" s="55" t="s">
        <v>7</v>
      </c>
      <c r="I79" s="55"/>
      <c r="J79" s="55"/>
      <c r="K79" s="55"/>
      <c r="L79" s="55" t="s">
        <v>8</v>
      </c>
      <c r="M79" s="55"/>
      <c r="N79" s="55"/>
      <c r="O79" s="55"/>
    </row>
    <row r="80" spans="1:15" ht="38.25" customHeight="1">
      <c r="A80" s="55"/>
      <c r="B80" s="55"/>
      <c r="C80" s="56"/>
      <c r="D80" s="55"/>
      <c r="E80" s="55"/>
      <c r="F80" s="55"/>
      <c r="G80" s="54"/>
      <c r="H80" s="9" t="s">
        <v>9</v>
      </c>
      <c r="I80" s="9" t="s">
        <v>10</v>
      </c>
      <c r="J80" s="9" t="s">
        <v>11</v>
      </c>
      <c r="K80" s="9" t="s">
        <v>12</v>
      </c>
      <c r="L80" s="9" t="s">
        <v>13</v>
      </c>
      <c r="M80" s="9" t="s">
        <v>18</v>
      </c>
      <c r="N80" s="9" t="s">
        <v>14</v>
      </c>
      <c r="O80" s="9" t="s">
        <v>15</v>
      </c>
    </row>
    <row r="81" spans="1:15" ht="21.75" customHeight="1">
      <c r="A81" s="9">
        <v>168</v>
      </c>
      <c r="B81" s="9">
        <v>200</v>
      </c>
      <c r="C81" s="45" t="s">
        <v>102</v>
      </c>
      <c r="D81" s="21">
        <v>11</v>
      </c>
      <c r="E81" s="9">
        <v>6.8</v>
      </c>
      <c r="F81" s="9">
        <v>45</v>
      </c>
      <c r="G81" s="10">
        <v>274</v>
      </c>
      <c r="H81" s="9">
        <v>240.3</v>
      </c>
      <c r="I81" s="9">
        <v>72.9</v>
      </c>
      <c r="J81" s="9">
        <v>305</v>
      </c>
      <c r="K81" s="9">
        <v>4.2</v>
      </c>
      <c r="L81" s="9">
        <v>0.04</v>
      </c>
      <c r="M81" s="9">
        <v>0.32</v>
      </c>
      <c r="N81" s="9">
        <v>2.26</v>
      </c>
      <c r="O81" s="9">
        <v>1.72</v>
      </c>
    </row>
    <row r="82" spans="1:15" ht="21.75" customHeight="1">
      <c r="A82" s="9">
        <v>1</v>
      </c>
      <c r="B82" s="9">
        <v>7</v>
      </c>
      <c r="C82" s="38" t="s">
        <v>42</v>
      </c>
      <c r="D82" s="9">
        <v>0.06</v>
      </c>
      <c r="E82" s="9">
        <v>5.1</v>
      </c>
      <c r="F82" s="9">
        <v>0.09</v>
      </c>
      <c r="G82" s="10">
        <v>46</v>
      </c>
      <c r="H82" s="9">
        <v>1.7</v>
      </c>
      <c r="I82" s="9">
        <v>0</v>
      </c>
      <c r="J82" s="9">
        <v>2.1</v>
      </c>
      <c r="K82" s="9">
        <v>0.01</v>
      </c>
      <c r="L82" s="9">
        <v>28</v>
      </c>
      <c r="M82" s="9">
        <v>0</v>
      </c>
      <c r="N82" s="9">
        <v>0.01</v>
      </c>
      <c r="O82" s="9">
        <v>0</v>
      </c>
    </row>
    <row r="83" spans="1:15" ht="21.75" customHeight="1">
      <c r="A83" s="9">
        <v>7</v>
      </c>
      <c r="B83" s="9">
        <v>7</v>
      </c>
      <c r="C83" s="38" t="s">
        <v>45</v>
      </c>
      <c r="D83" s="9">
        <v>1.6</v>
      </c>
      <c r="E83" s="9">
        <v>2.1</v>
      </c>
      <c r="F83" s="9">
        <v>0</v>
      </c>
      <c r="G83" s="10">
        <v>26</v>
      </c>
      <c r="H83" s="9">
        <v>70</v>
      </c>
      <c r="I83" s="9">
        <v>3.3</v>
      </c>
      <c r="J83" s="9">
        <v>38</v>
      </c>
      <c r="K83" s="9">
        <v>0.04</v>
      </c>
      <c r="L83" s="9">
        <v>0.03</v>
      </c>
      <c r="M83" s="9">
        <v>0</v>
      </c>
      <c r="N83" s="9">
        <v>0.01</v>
      </c>
      <c r="O83" s="9">
        <v>0.11</v>
      </c>
    </row>
    <row r="84" spans="1:15" ht="21.75" customHeight="1">
      <c r="A84" s="11">
        <v>125</v>
      </c>
      <c r="B84" s="11">
        <v>180</v>
      </c>
      <c r="C84" s="39" t="s">
        <v>62</v>
      </c>
      <c r="D84" s="12">
        <v>4.7</v>
      </c>
      <c r="E84" s="12">
        <v>7.5</v>
      </c>
      <c r="F84" s="12">
        <v>20.2</v>
      </c>
      <c r="G84" s="12">
        <v>128</v>
      </c>
      <c r="H84" s="12">
        <v>173</v>
      </c>
      <c r="I84" s="12">
        <v>23.3</v>
      </c>
      <c r="J84" s="12">
        <v>151</v>
      </c>
      <c r="K84" s="12">
        <v>0.17</v>
      </c>
      <c r="L84" s="12">
        <v>0.04</v>
      </c>
      <c r="M84" s="12">
        <v>0.04</v>
      </c>
      <c r="N84" s="12">
        <v>0.123</v>
      </c>
      <c r="O84" s="12">
        <v>1.2</v>
      </c>
    </row>
    <row r="85" spans="1:15" ht="21.75" customHeight="1">
      <c r="A85" s="11" t="s">
        <v>44</v>
      </c>
      <c r="B85" s="11">
        <v>40</v>
      </c>
      <c r="C85" s="39" t="s">
        <v>43</v>
      </c>
      <c r="D85" s="12">
        <v>3.04</v>
      </c>
      <c r="E85" s="12">
        <v>0.24</v>
      </c>
      <c r="F85" s="12">
        <v>20.9</v>
      </c>
      <c r="G85" s="12">
        <v>93</v>
      </c>
      <c r="H85" s="12">
        <v>8</v>
      </c>
      <c r="I85" s="12">
        <v>5.6</v>
      </c>
      <c r="J85" s="13">
        <v>26</v>
      </c>
      <c r="K85" s="13">
        <v>0.36</v>
      </c>
      <c r="L85" s="12">
        <v>0</v>
      </c>
      <c r="M85" s="12">
        <v>0.04</v>
      </c>
      <c r="N85" s="12">
        <v>0.37</v>
      </c>
      <c r="O85" s="12">
        <v>0</v>
      </c>
    </row>
    <row r="86" spans="1:15" ht="18.75">
      <c r="A86" s="14"/>
      <c r="B86" s="14"/>
      <c r="C86" s="40" t="s">
        <v>20</v>
      </c>
      <c r="D86" s="15">
        <f aca="true" t="shared" si="10" ref="D86:O86">SUM(D81:D85)</f>
        <v>20.4</v>
      </c>
      <c r="E86" s="15">
        <f t="shared" si="10"/>
        <v>21.74</v>
      </c>
      <c r="F86" s="15">
        <f t="shared" si="10"/>
        <v>86.19</v>
      </c>
      <c r="G86" s="15">
        <f t="shared" si="10"/>
        <v>567</v>
      </c>
      <c r="H86" s="15">
        <f t="shared" si="10"/>
        <v>493</v>
      </c>
      <c r="I86" s="15">
        <f t="shared" si="10"/>
        <v>105.1</v>
      </c>
      <c r="J86" s="15">
        <f t="shared" si="10"/>
        <v>522.1</v>
      </c>
      <c r="K86" s="15">
        <f t="shared" si="10"/>
        <v>4.78</v>
      </c>
      <c r="L86" s="15">
        <f t="shared" si="10"/>
        <v>28.11</v>
      </c>
      <c r="M86" s="15">
        <f t="shared" si="10"/>
        <v>0.39999999999999997</v>
      </c>
      <c r="N86" s="15">
        <f t="shared" si="10"/>
        <v>2.7729999999999997</v>
      </c>
      <c r="O86" s="15">
        <f t="shared" si="10"/>
        <v>3.0300000000000002</v>
      </c>
    </row>
    <row r="87" spans="1:15" ht="18.75">
      <c r="A87" s="8"/>
      <c r="B87" s="8"/>
      <c r="C87" s="36" t="s">
        <v>47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8.75">
      <c r="A88" s="55" t="s">
        <v>0</v>
      </c>
      <c r="B88" s="55" t="s">
        <v>1</v>
      </c>
      <c r="C88" s="56" t="s">
        <v>2</v>
      </c>
      <c r="D88" s="55" t="s">
        <v>3</v>
      </c>
      <c r="E88" s="55" t="s">
        <v>4</v>
      </c>
      <c r="F88" s="55" t="s">
        <v>5</v>
      </c>
      <c r="G88" s="54" t="s">
        <v>6</v>
      </c>
      <c r="H88" s="55" t="s">
        <v>7</v>
      </c>
      <c r="I88" s="55"/>
      <c r="J88" s="55"/>
      <c r="K88" s="55"/>
      <c r="L88" s="55" t="s">
        <v>8</v>
      </c>
      <c r="M88" s="55"/>
      <c r="N88" s="55"/>
      <c r="O88" s="55"/>
    </row>
    <row r="89" spans="1:15" ht="42" customHeight="1">
      <c r="A89" s="55"/>
      <c r="B89" s="55"/>
      <c r="C89" s="56"/>
      <c r="D89" s="55"/>
      <c r="E89" s="55"/>
      <c r="F89" s="55"/>
      <c r="G89" s="54"/>
      <c r="H89" s="9" t="s">
        <v>9</v>
      </c>
      <c r="I89" s="9" t="s">
        <v>10</v>
      </c>
      <c r="J89" s="9" t="s">
        <v>11</v>
      </c>
      <c r="K89" s="9" t="s">
        <v>12</v>
      </c>
      <c r="L89" s="9" t="s">
        <v>13</v>
      </c>
      <c r="M89" s="9" t="s">
        <v>18</v>
      </c>
      <c r="N89" s="9" t="s">
        <v>14</v>
      </c>
      <c r="O89" s="9" t="s">
        <v>15</v>
      </c>
    </row>
    <row r="90" spans="1:15" ht="18.75">
      <c r="A90" s="9">
        <v>389</v>
      </c>
      <c r="B90" s="9">
        <v>180</v>
      </c>
      <c r="C90" s="38" t="s">
        <v>123</v>
      </c>
      <c r="D90" s="9">
        <v>0.5</v>
      </c>
      <c r="E90" s="9">
        <v>0</v>
      </c>
      <c r="F90" s="9">
        <v>22.2</v>
      </c>
      <c r="G90" s="10">
        <v>94</v>
      </c>
      <c r="H90" s="9">
        <v>18</v>
      </c>
      <c r="I90" s="9">
        <v>11</v>
      </c>
      <c r="J90" s="9">
        <v>18</v>
      </c>
      <c r="K90" s="9">
        <v>0.11</v>
      </c>
      <c r="L90" s="9">
        <v>0</v>
      </c>
      <c r="M90" s="9">
        <v>0</v>
      </c>
      <c r="N90" s="9">
        <v>0.02</v>
      </c>
      <c r="O90" s="9">
        <v>2.34</v>
      </c>
    </row>
    <row r="91" spans="1:15" ht="18.75">
      <c r="A91" s="11"/>
      <c r="B91" s="11"/>
      <c r="C91" s="40" t="s">
        <v>33</v>
      </c>
      <c r="D91" s="15">
        <f aca="true" t="shared" si="11" ref="D91:O91">SUM(D90:D90)</f>
        <v>0.5</v>
      </c>
      <c r="E91" s="15">
        <f t="shared" si="11"/>
        <v>0</v>
      </c>
      <c r="F91" s="15">
        <f t="shared" si="11"/>
        <v>22.2</v>
      </c>
      <c r="G91" s="15">
        <f t="shared" si="11"/>
        <v>94</v>
      </c>
      <c r="H91" s="15">
        <f t="shared" si="11"/>
        <v>18</v>
      </c>
      <c r="I91" s="15">
        <f t="shared" si="11"/>
        <v>11</v>
      </c>
      <c r="J91" s="15">
        <f t="shared" si="11"/>
        <v>18</v>
      </c>
      <c r="K91" s="15">
        <f t="shared" si="11"/>
        <v>0.11</v>
      </c>
      <c r="L91" s="15">
        <f t="shared" si="11"/>
        <v>0</v>
      </c>
      <c r="M91" s="15">
        <f t="shared" si="11"/>
        <v>0</v>
      </c>
      <c r="N91" s="15">
        <f t="shared" si="11"/>
        <v>0.02</v>
      </c>
      <c r="O91" s="15">
        <f t="shared" si="11"/>
        <v>2.34</v>
      </c>
    </row>
    <row r="92" spans="1:15" ht="18.75" customHeight="1">
      <c r="A92" s="6"/>
      <c r="B92" s="6"/>
      <c r="C92" s="44" t="s">
        <v>36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8.75">
      <c r="A93" s="55" t="s">
        <v>0</v>
      </c>
      <c r="B93" s="55" t="s">
        <v>1</v>
      </c>
      <c r="C93" s="56" t="s">
        <v>2</v>
      </c>
      <c r="D93" s="55" t="s">
        <v>3</v>
      </c>
      <c r="E93" s="55" t="s">
        <v>4</v>
      </c>
      <c r="F93" s="55" t="s">
        <v>5</v>
      </c>
      <c r="G93" s="54" t="s">
        <v>6</v>
      </c>
      <c r="H93" s="55" t="s">
        <v>7</v>
      </c>
      <c r="I93" s="55"/>
      <c r="J93" s="55"/>
      <c r="K93" s="55"/>
      <c r="L93" s="55" t="s">
        <v>8</v>
      </c>
      <c r="M93" s="55"/>
      <c r="N93" s="55"/>
      <c r="O93" s="55"/>
    </row>
    <row r="94" spans="1:15" ht="39.75" customHeight="1">
      <c r="A94" s="55"/>
      <c r="B94" s="55"/>
      <c r="C94" s="56"/>
      <c r="D94" s="55"/>
      <c r="E94" s="55"/>
      <c r="F94" s="55"/>
      <c r="G94" s="54"/>
      <c r="H94" s="9" t="s">
        <v>9</v>
      </c>
      <c r="I94" s="9" t="s">
        <v>10</v>
      </c>
      <c r="J94" s="9" t="s">
        <v>11</v>
      </c>
      <c r="K94" s="9" t="s">
        <v>12</v>
      </c>
      <c r="L94" s="9" t="s">
        <v>13</v>
      </c>
      <c r="M94" s="9" t="s">
        <v>18</v>
      </c>
      <c r="N94" s="9" t="s">
        <v>14</v>
      </c>
      <c r="O94" s="9" t="s">
        <v>15</v>
      </c>
    </row>
    <row r="95" spans="1:15" ht="39.75" customHeight="1">
      <c r="A95" s="9">
        <v>36</v>
      </c>
      <c r="B95" s="9">
        <v>60</v>
      </c>
      <c r="C95" s="38" t="s">
        <v>82</v>
      </c>
      <c r="D95" s="9">
        <v>0.48</v>
      </c>
      <c r="E95" s="9">
        <v>0.06</v>
      </c>
      <c r="F95" s="9">
        <v>1.56</v>
      </c>
      <c r="G95" s="10">
        <v>8</v>
      </c>
      <c r="H95" s="9">
        <v>14.4</v>
      </c>
      <c r="I95" s="9">
        <v>8.4</v>
      </c>
      <c r="J95" s="9">
        <v>25.2</v>
      </c>
      <c r="K95" s="9">
        <v>0.36</v>
      </c>
      <c r="L95" s="9">
        <v>0.04</v>
      </c>
      <c r="M95" s="9">
        <v>0.02</v>
      </c>
      <c r="N95" s="9">
        <v>0.12</v>
      </c>
      <c r="O95" s="9">
        <v>6</v>
      </c>
    </row>
    <row r="96" spans="1:15" ht="30" customHeight="1">
      <c r="A96" s="9">
        <v>99</v>
      </c>
      <c r="B96" s="9" t="s">
        <v>153</v>
      </c>
      <c r="C96" s="38" t="s">
        <v>152</v>
      </c>
      <c r="D96" s="9">
        <v>1.6</v>
      </c>
      <c r="E96" s="9">
        <v>0.4</v>
      </c>
      <c r="F96" s="9">
        <v>9.2</v>
      </c>
      <c r="G96" s="10">
        <v>50</v>
      </c>
      <c r="H96" s="9">
        <v>27.6</v>
      </c>
      <c r="I96" s="9">
        <v>19.14</v>
      </c>
      <c r="J96" s="9">
        <v>45.1</v>
      </c>
      <c r="K96" s="9">
        <v>0.66</v>
      </c>
      <c r="L96" s="9">
        <v>3.96</v>
      </c>
      <c r="M96" s="9">
        <v>0.08</v>
      </c>
      <c r="N96" s="9">
        <v>0.8</v>
      </c>
      <c r="O96" s="9">
        <v>19.42</v>
      </c>
    </row>
    <row r="97" spans="1:15" ht="33">
      <c r="A97" s="9">
        <v>256</v>
      </c>
      <c r="B97" s="9">
        <v>80</v>
      </c>
      <c r="C97" s="38" t="s">
        <v>64</v>
      </c>
      <c r="D97" s="9">
        <v>12.2</v>
      </c>
      <c r="E97" s="9">
        <v>1.4</v>
      </c>
      <c r="F97" s="9">
        <v>6</v>
      </c>
      <c r="G97" s="10">
        <v>83</v>
      </c>
      <c r="H97" s="9">
        <v>49.3</v>
      </c>
      <c r="I97" s="9">
        <v>18.8</v>
      </c>
      <c r="J97" s="9">
        <v>166.4</v>
      </c>
      <c r="K97" s="9">
        <v>0.62</v>
      </c>
      <c r="L97" s="9">
        <v>0.03</v>
      </c>
      <c r="M97" s="9">
        <v>0.06</v>
      </c>
      <c r="N97" s="9">
        <v>1.51</v>
      </c>
      <c r="O97" s="9">
        <v>1.1</v>
      </c>
    </row>
    <row r="98" spans="1:15" ht="18.75">
      <c r="A98" s="9">
        <v>165</v>
      </c>
      <c r="B98" s="9">
        <v>130</v>
      </c>
      <c r="C98" s="38" t="s">
        <v>63</v>
      </c>
      <c r="D98" s="9">
        <v>3.3</v>
      </c>
      <c r="E98" s="9">
        <v>5.2</v>
      </c>
      <c r="F98" s="9">
        <v>35.9</v>
      </c>
      <c r="G98" s="10">
        <v>195</v>
      </c>
      <c r="H98" s="9">
        <v>12.6</v>
      </c>
      <c r="I98" s="9">
        <v>9.8</v>
      </c>
      <c r="J98" s="9">
        <v>45</v>
      </c>
      <c r="K98" s="9">
        <v>0.86</v>
      </c>
      <c r="L98" s="9">
        <v>0</v>
      </c>
      <c r="M98" s="9">
        <v>0.04</v>
      </c>
      <c r="N98" s="9">
        <v>0.74</v>
      </c>
      <c r="O98" s="9">
        <v>0</v>
      </c>
    </row>
    <row r="99" spans="1:15" ht="18.75">
      <c r="A99" s="9">
        <v>585</v>
      </c>
      <c r="B99" s="9">
        <v>180</v>
      </c>
      <c r="C99" s="38" t="s">
        <v>104</v>
      </c>
      <c r="D99" s="9">
        <v>0.28</v>
      </c>
      <c r="E99" s="9">
        <v>0</v>
      </c>
      <c r="F99" s="9">
        <v>32.3</v>
      </c>
      <c r="G99" s="10">
        <v>101</v>
      </c>
      <c r="H99" s="9">
        <v>9.1</v>
      </c>
      <c r="I99" s="9">
        <v>2.6</v>
      </c>
      <c r="J99" s="9">
        <v>0</v>
      </c>
      <c r="K99" s="9">
        <v>0.7</v>
      </c>
      <c r="L99" s="9">
        <v>0</v>
      </c>
      <c r="M99" s="9">
        <v>0</v>
      </c>
      <c r="N99" s="9">
        <v>0.1</v>
      </c>
      <c r="O99" s="9">
        <v>1.82</v>
      </c>
    </row>
    <row r="100" spans="1:15" ht="18.75">
      <c r="A100" s="11" t="s">
        <v>51</v>
      </c>
      <c r="B100" s="11">
        <v>37</v>
      </c>
      <c r="C100" s="39" t="s">
        <v>17</v>
      </c>
      <c r="D100" s="12">
        <v>1.74</v>
      </c>
      <c r="E100" s="12">
        <v>0.26</v>
      </c>
      <c r="F100" s="12">
        <v>18.43</v>
      </c>
      <c r="G100" s="12">
        <v>79</v>
      </c>
      <c r="H100" s="12">
        <v>7.8</v>
      </c>
      <c r="I100" s="12">
        <v>7.03</v>
      </c>
      <c r="J100" s="13">
        <v>32.19</v>
      </c>
      <c r="K100" s="13">
        <v>0.74</v>
      </c>
      <c r="L100" s="12">
        <v>0</v>
      </c>
      <c r="M100" s="12">
        <v>0.03</v>
      </c>
      <c r="N100" s="12">
        <v>0.23</v>
      </c>
      <c r="O100" s="12">
        <v>0</v>
      </c>
    </row>
    <row r="101" spans="1:15" ht="18.75">
      <c r="A101" s="14"/>
      <c r="B101" s="14"/>
      <c r="C101" s="40" t="s">
        <v>20</v>
      </c>
      <c r="D101" s="15">
        <f aca="true" t="shared" si="12" ref="D101:O101">SUM(D95:D100)</f>
        <v>19.599999999999998</v>
      </c>
      <c r="E101" s="15">
        <f t="shared" si="12"/>
        <v>7.32</v>
      </c>
      <c r="F101" s="15">
        <f t="shared" si="12"/>
        <v>103.38999999999999</v>
      </c>
      <c r="G101" s="15">
        <f t="shared" si="12"/>
        <v>516</v>
      </c>
      <c r="H101" s="15">
        <f t="shared" si="12"/>
        <v>120.79999999999998</v>
      </c>
      <c r="I101" s="15">
        <f t="shared" si="12"/>
        <v>65.77</v>
      </c>
      <c r="J101" s="15">
        <f t="shared" si="12"/>
        <v>313.89</v>
      </c>
      <c r="K101" s="15">
        <f t="shared" si="12"/>
        <v>3.9400000000000004</v>
      </c>
      <c r="L101" s="15">
        <f t="shared" si="12"/>
        <v>4.03</v>
      </c>
      <c r="M101" s="15">
        <f t="shared" si="12"/>
        <v>0.23</v>
      </c>
      <c r="N101" s="15">
        <f t="shared" si="12"/>
        <v>3.5</v>
      </c>
      <c r="O101" s="15">
        <f t="shared" si="12"/>
        <v>28.340000000000003</v>
      </c>
    </row>
    <row r="102" spans="1:15" ht="12.75" customHeight="1" hidden="1">
      <c r="A102" s="9" t="s">
        <v>0</v>
      </c>
      <c r="B102" s="9" t="s">
        <v>1</v>
      </c>
      <c r="C102" s="37" t="s">
        <v>2</v>
      </c>
      <c r="D102" s="9" t="s">
        <v>3</v>
      </c>
      <c r="E102" s="9" t="s">
        <v>4</v>
      </c>
      <c r="F102" s="9" t="s">
        <v>5</v>
      </c>
      <c r="G102" s="10" t="s">
        <v>6</v>
      </c>
      <c r="H102" s="55" t="s">
        <v>7</v>
      </c>
      <c r="I102" s="55"/>
      <c r="J102" s="55"/>
      <c r="K102" s="55"/>
      <c r="L102" s="55" t="s">
        <v>8</v>
      </c>
      <c r="M102" s="55"/>
      <c r="N102" s="55"/>
      <c r="O102" s="55"/>
    </row>
    <row r="103" ht="20.25" customHeight="1"/>
    <row r="104" spans="1:15" ht="12.75" customHeight="1">
      <c r="A104" s="18"/>
      <c r="B104" s="18"/>
      <c r="C104" s="41" t="s">
        <v>139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6.5" customHeight="1">
      <c r="A105" s="55" t="s">
        <v>0</v>
      </c>
      <c r="B105" s="55" t="s">
        <v>1</v>
      </c>
      <c r="C105" s="56" t="s">
        <v>2</v>
      </c>
      <c r="D105" s="55" t="s">
        <v>3</v>
      </c>
      <c r="E105" s="55" t="s">
        <v>4</v>
      </c>
      <c r="F105" s="55" t="s">
        <v>5</v>
      </c>
      <c r="G105" s="54" t="s">
        <v>6</v>
      </c>
      <c r="H105" s="55" t="s">
        <v>7</v>
      </c>
      <c r="I105" s="55"/>
      <c r="J105" s="55"/>
      <c r="K105" s="55"/>
      <c r="L105" s="55" t="s">
        <v>8</v>
      </c>
      <c r="M105" s="55"/>
      <c r="N105" s="55"/>
      <c r="O105" s="55"/>
    </row>
    <row r="106" spans="1:15" ht="16.5" customHeight="1">
      <c r="A106" s="55"/>
      <c r="B106" s="55"/>
      <c r="C106" s="56"/>
      <c r="D106" s="55"/>
      <c r="E106" s="55"/>
      <c r="F106" s="55"/>
      <c r="G106" s="54"/>
      <c r="H106" s="9" t="s">
        <v>9</v>
      </c>
      <c r="I106" s="9" t="s">
        <v>10</v>
      </c>
      <c r="J106" s="9" t="s">
        <v>11</v>
      </c>
      <c r="K106" s="9" t="s">
        <v>12</v>
      </c>
      <c r="L106" s="9" t="s">
        <v>13</v>
      </c>
      <c r="M106" s="9" t="s">
        <v>18</v>
      </c>
      <c r="N106" s="9" t="s">
        <v>14</v>
      </c>
      <c r="O106" s="9" t="s">
        <v>15</v>
      </c>
    </row>
    <row r="107" spans="1:15" ht="16.5" customHeight="1">
      <c r="A107" s="11" t="s">
        <v>151</v>
      </c>
      <c r="B107" s="11">
        <v>120</v>
      </c>
      <c r="C107" s="39" t="s">
        <v>65</v>
      </c>
      <c r="D107" s="12">
        <v>12.4</v>
      </c>
      <c r="E107" s="12">
        <v>15.8</v>
      </c>
      <c r="F107" s="12">
        <v>2.3</v>
      </c>
      <c r="G107" s="12">
        <v>201</v>
      </c>
      <c r="H107" s="12">
        <v>131</v>
      </c>
      <c r="I107" s="12">
        <v>0</v>
      </c>
      <c r="J107" s="12">
        <v>0</v>
      </c>
      <c r="K107" s="12">
        <v>4.1</v>
      </c>
      <c r="L107" s="12">
        <v>0</v>
      </c>
      <c r="M107" s="12">
        <v>0.11</v>
      </c>
      <c r="N107" s="12">
        <v>0</v>
      </c>
      <c r="O107" s="12">
        <v>0.5</v>
      </c>
    </row>
    <row r="108" spans="1:15" ht="20.25" customHeight="1">
      <c r="A108" s="11">
        <v>469</v>
      </c>
      <c r="B108" s="11">
        <v>50</v>
      </c>
      <c r="C108" s="39" t="s">
        <v>29</v>
      </c>
      <c r="D108" s="12">
        <v>3.9</v>
      </c>
      <c r="E108" s="12">
        <v>4.9</v>
      </c>
      <c r="F108" s="12">
        <v>31.7</v>
      </c>
      <c r="G108" s="12">
        <v>180</v>
      </c>
      <c r="H108" s="12">
        <v>24.6</v>
      </c>
      <c r="I108" s="12">
        <v>7.44</v>
      </c>
      <c r="J108" s="12">
        <v>43.7</v>
      </c>
      <c r="K108" s="12">
        <v>0.43</v>
      </c>
      <c r="L108" s="12">
        <v>0</v>
      </c>
      <c r="M108" s="12">
        <v>0.05</v>
      </c>
      <c r="N108" s="12">
        <v>0.4</v>
      </c>
      <c r="O108" s="12">
        <v>0.15</v>
      </c>
    </row>
    <row r="109" spans="1:15" ht="24" customHeight="1">
      <c r="A109" s="11">
        <v>401</v>
      </c>
      <c r="B109" s="11">
        <v>150</v>
      </c>
      <c r="C109" s="39" t="s">
        <v>122</v>
      </c>
      <c r="D109" s="12">
        <v>4.2</v>
      </c>
      <c r="E109" s="12">
        <v>5.1</v>
      </c>
      <c r="F109" s="12">
        <v>6</v>
      </c>
      <c r="G109" s="12">
        <v>129</v>
      </c>
      <c r="H109" s="12">
        <v>182</v>
      </c>
      <c r="I109" s="12">
        <v>23</v>
      </c>
      <c r="J109" s="12">
        <v>141</v>
      </c>
      <c r="K109" s="12">
        <v>0.15</v>
      </c>
      <c r="L109" s="12">
        <v>0.03</v>
      </c>
      <c r="M109" s="12">
        <v>0.02</v>
      </c>
      <c r="N109" s="12">
        <v>0.15</v>
      </c>
      <c r="O109" s="12">
        <v>1.35</v>
      </c>
    </row>
    <row r="110" spans="1:15" ht="41.25" customHeight="1">
      <c r="A110" s="11" t="s">
        <v>51</v>
      </c>
      <c r="B110" s="11">
        <v>37</v>
      </c>
      <c r="C110" s="39" t="s">
        <v>17</v>
      </c>
      <c r="D110" s="12">
        <v>1.74</v>
      </c>
      <c r="E110" s="12">
        <v>0.26</v>
      </c>
      <c r="F110" s="12">
        <v>18.43</v>
      </c>
      <c r="G110" s="12">
        <v>79</v>
      </c>
      <c r="H110" s="12">
        <v>7.8</v>
      </c>
      <c r="I110" s="12">
        <v>7.03</v>
      </c>
      <c r="J110" s="13">
        <v>32.19</v>
      </c>
      <c r="K110" s="13">
        <v>0.74</v>
      </c>
      <c r="L110" s="12">
        <v>0</v>
      </c>
      <c r="M110" s="12">
        <v>0.03</v>
      </c>
      <c r="N110" s="12">
        <v>0.23</v>
      </c>
      <c r="O110" s="12">
        <v>0</v>
      </c>
    </row>
    <row r="111" spans="1:15" ht="37.5" customHeight="1">
      <c r="A111" s="14"/>
      <c r="B111" s="20"/>
      <c r="C111" s="40" t="s">
        <v>20</v>
      </c>
      <c r="D111" s="15">
        <f>SUM(D107:D110)</f>
        <v>22.24</v>
      </c>
      <c r="E111" s="15">
        <f>SUM(E107:E110)</f>
        <v>26.060000000000006</v>
      </c>
      <c r="F111" s="15">
        <f>SUM(F107:F110)</f>
        <v>58.43</v>
      </c>
      <c r="G111" s="15">
        <f>SUM(G107:G110)</f>
        <v>589</v>
      </c>
      <c r="H111" s="15">
        <f>SUM(H107:H110)</f>
        <v>345.40000000000003</v>
      </c>
      <c r="I111" s="15">
        <f aca="true" t="shared" si="13" ref="I111:O111">SUM(I106:I110)</f>
        <v>37.47</v>
      </c>
      <c r="J111" s="15">
        <f t="shared" si="13"/>
        <v>216.89</v>
      </c>
      <c r="K111" s="15">
        <f t="shared" si="13"/>
        <v>5.42</v>
      </c>
      <c r="L111" s="15">
        <f t="shared" si="13"/>
        <v>0.03</v>
      </c>
      <c r="M111" s="15">
        <f t="shared" si="13"/>
        <v>0.21</v>
      </c>
      <c r="N111" s="15">
        <f t="shared" si="13"/>
        <v>0.78</v>
      </c>
      <c r="O111" s="15">
        <f t="shared" si="13"/>
        <v>2</v>
      </c>
    </row>
    <row r="112" spans="1:15" ht="18.75" customHeight="1">
      <c r="A112" s="14"/>
      <c r="B112" s="14"/>
      <c r="C112" s="40" t="s">
        <v>34</v>
      </c>
      <c r="D112" s="15">
        <f aca="true" t="shared" si="14" ref="D112:O112">D111+D101+D91+D86</f>
        <v>62.739999999999995</v>
      </c>
      <c r="E112" s="15">
        <f t="shared" si="14"/>
        <v>55.120000000000005</v>
      </c>
      <c r="F112" s="15">
        <f t="shared" si="14"/>
        <v>270.21</v>
      </c>
      <c r="G112" s="15">
        <f t="shared" si="14"/>
        <v>1766</v>
      </c>
      <c r="H112" s="15">
        <f t="shared" si="14"/>
        <v>977.2</v>
      </c>
      <c r="I112" s="15">
        <f t="shared" si="14"/>
        <v>219.33999999999997</v>
      </c>
      <c r="J112" s="15">
        <f t="shared" si="14"/>
        <v>1070.88</v>
      </c>
      <c r="K112" s="15">
        <f t="shared" si="14"/>
        <v>14.25</v>
      </c>
      <c r="L112" s="15">
        <f t="shared" si="14"/>
        <v>32.17</v>
      </c>
      <c r="M112" s="15">
        <f t="shared" si="14"/>
        <v>0.84</v>
      </c>
      <c r="N112" s="15">
        <f t="shared" si="14"/>
        <v>7.0729999999999995</v>
      </c>
      <c r="O112" s="15">
        <f t="shared" si="14"/>
        <v>35.71000000000001</v>
      </c>
    </row>
    <row r="113" spans="1:15" ht="18.75" customHeight="1">
      <c r="A113" s="18"/>
      <c r="B113" s="18"/>
      <c r="C113" s="4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8.75" customHeight="1">
      <c r="A114" s="57" t="s">
        <v>22</v>
      </c>
      <c r="B114" s="57"/>
      <c r="C114" s="5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2.75" customHeight="1">
      <c r="A115" s="57" t="s">
        <v>23</v>
      </c>
      <c r="B115" s="57"/>
      <c r="C115" s="5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customHeight="1">
      <c r="A116" s="57" t="s">
        <v>70</v>
      </c>
      <c r="B116" s="57"/>
      <c r="C116" s="5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2.75" customHeight="1">
      <c r="A117" s="6"/>
      <c r="B117" s="6"/>
      <c r="C117" s="34" t="s">
        <v>140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2.75" customHeight="1">
      <c r="A118" s="55" t="s">
        <v>0</v>
      </c>
      <c r="B118" s="55" t="s">
        <v>1</v>
      </c>
      <c r="C118" s="56" t="s">
        <v>2</v>
      </c>
      <c r="D118" s="55" t="s">
        <v>3</v>
      </c>
      <c r="E118" s="55" t="s">
        <v>4</v>
      </c>
      <c r="F118" s="55" t="s">
        <v>5</v>
      </c>
      <c r="G118" s="54" t="s">
        <v>6</v>
      </c>
      <c r="H118" s="55" t="s">
        <v>7</v>
      </c>
      <c r="I118" s="55"/>
      <c r="J118" s="55"/>
      <c r="K118" s="55"/>
      <c r="L118" s="55" t="s">
        <v>8</v>
      </c>
      <c r="M118" s="55"/>
      <c r="N118" s="55"/>
      <c r="O118" s="55"/>
    </row>
    <row r="119" spans="1:15" ht="20.25" customHeight="1">
      <c r="A119" s="55"/>
      <c r="B119" s="55"/>
      <c r="C119" s="56"/>
      <c r="D119" s="55"/>
      <c r="E119" s="55"/>
      <c r="F119" s="55"/>
      <c r="G119" s="54"/>
      <c r="H119" s="9" t="s">
        <v>9</v>
      </c>
      <c r="I119" s="9" t="s">
        <v>10</v>
      </c>
      <c r="J119" s="9" t="s">
        <v>11</v>
      </c>
      <c r="K119" s="9" t="s">
        <v>12</v>
      </c>
      <c r="L119" s="9" t="s">
        <v>13</v>
      </c>
      <c r="M119" s="9" t="s">
        <v>18</v>
      </c>
      <c r="N119" s="9" t="s">
        <v>14</v>
      </c>
      <c r="O119" s="9" t="s">
        <v>15</v>
      </c>
    </row>
    <row r="120" spans="1:15" ht="40.5" customHeight="1">
      <c r="A120" s="9">
        <v>185</v>
      </c>
      <c r="B120" s="9">
        <v>200</v>
      </c>
      <c r="C120" s="38" t="s">
        <v>66</v>
      </c>
      <c r="D120" s="9">
        <v>8</v>
      </c>
      <c r="E120" s="9">
        <v>6.4</v>
      </c>
      <c r="F120" s="9">
        <v>30.8</v>
      </c>
      <c r="G120" s="10">
        <v>206</v>
      </c>
      <c r="H120" s="9">
        <v>188</v>
      </c>
      <c r="I120" s="9">
        <v>63.6</v>
      </c>
      <c r="J120" s="9">
        <v>239</v>
      </c>
      <c r="K120" s="9">
        <v>2.58</v>
      </c>
      <c r="L120" s="9">
        <v>0.04</v>
      </c>
      <c r="M120" s="9">
        <v>0.18</v>
      </c>
      <c r="N120" s="9">
        <v>0.46</v>
      </c>
      <c r="O120" s="9">
        <v>0.14</v>
      </c>
    </row>
    <row r="121" spans="1:15" ht="19.5" customHeight="1">
      <c r="A121" s="9">
        <v>1</v>
      </c>
      <c r="B121" s="9">
        <v>7</v>
      </c>
      <c r="C121" s="38" t="s">
        <v>42</v>
      </c>
      <c r="D121" s="9">
        <v>0.06</v>
      </c>
      <c r="E121" s="9">
        <v>5.1</v>
      </c>
      <c r="F121" s="9">
        <v>0.09</v>
      </c>
      <c r="G121" s="10">
        <v>46</v>
      </c>
      <c r="H121" s="9">
        <v>1.7</v>
      </c>
      <c r="I121" s="9">
        <v>0</v>
      </c>
      <c r="J121" s="9">
        <v>2.1</v>
      </c>
      <c r="K121" s="9">
        <v>0.01</v>
      </c>
      <c r="L121" s="9">
        <v>28</v>
      </c>
      <c r="M121" s="9">
        <v>0</v>
      </c>
      <c r="N121" s="9">
        <v>0.01</v>
      </c>
      <c r="O121" s="9">
        <v>0</v>
      </c>
    </row>
    <row r="122" spans="1:15" ht="19.5" customHeight="1">
      <c r="A122" s="11">
        <v>397</v>
      </c>
      <c r="B122" s="11">
        <v>180</v>
      </c>
      <c r="C122" s="39" t="s">
        <v>94</v>
      </c>
      <c r="D122" s="12">
        <v>5.04</v>
      </c>
      <c r="E122" s="12">
        <v>5.64</v>
      </c>
      <c r="F122" s="12">
        <v>18.4</v>
      </c>
      <c r="G122" s="12">
        <v>140</v>
      </c>
      <c r="H122" s="12">
        <v>165</v>
      </c>
      <c r="I122" s="12">
        <v>21</v>
      </c>
      <c r="J122" s="12">
        <v>138</v>
      </c>
      <c r="K122" s="12">
        <v>0.35</v>
      </c>
      <c r="L122" s="12">
        <v>0.03</v>
      </c>
      <c r="M122" s="12">
        <v>0.05</v>
      </c>
      <c r="N122" s="12">
        <v>0.17</v>
      </c>
      <c r="O122" s="12">
        <v>1.4</v>
      </c>
    </row>
    <row r="123" spans="1:15" ht="12.75" customHeight="1">
      <c r="A123" s="11" t="s">
        <v>44</v>
      </c>
      <c r="B123" s="11">
        <v>40</v>
      </c>
      <c r="C123" s="39" t="s">
        <v>43</v>
      </c>
      <c r="D123" s="12">
        <v>3.04</v>
      </c>
      <c r="E123" s="12">
        <v>0.24</v>
      </c>
      <c r="F123" s="12">
        <v>20.9</v>
      </c>
      <c r="G123" s="12">
        <v>93</v>
      </c>
      <c r="H123" s="12">
        <v>8</v>
      </c>
      <c r="I123" s="12">
        <v>5.6</v>
      </c>
      <c r="J123" s="13">
        <v>26</v>
      </c>
      <c r="K123" s="13">
        <v>0.36</v>
      </c>
      <c r="L123" s="12">
        <v>0</v>
      </c>
      <c r="M123" s="12">
        <v>0.04</v>
      </c>
      <c r="N123" s="12">
        <v>0.37</v>
      </c>
      <c r="O123" s="12">
        <v>0</v>
      </c>
    </row>
    <row r="124" spans="1:15" ht="18.75">
      <c r="A124" s="9">
        <v>209</v>
      </c>
      <c r="B124" s="9">
        <v>40</v>
      </c>
      <c r="C124" s="38" t="s">
        <v>86</v>
      </c>
      <c r="D124" s="9">
        <v>5.08</v>
      </c>
      <c r="E124" s="9">
        <v>4.6</v>
      </c>
      <c r="F124" s="9">
        <v>0.28</v>
      </c>
      <c r="G124" s="10">
        <v>63</v>
      </c>
      <c r="H124" s="9">
        <v>22</v>
      </c>
      <c r="I124" s="9">
        <v>4.8</v>
      </c>
      <c r="J124" s="9">
        <v>77</v>
      </c>
      <c r="K124" s="9">
        <v>1</v>
      </c>
      <c r="L124" s="9">
        <v>0.1</v>
      </c>
      <c r="M124" s="9">
        <v>0.03</v>
      </c>
      <c r="N124" s="9">
        <v>0.08</v>
      </c>
      <c r="O124" s="9">
        <v>0</v>
      </c>
    </row>
    <row r="125" spans="1:15" ht="18.75">
      <c r="A125" s="14"/>
      <c r="B125" s="14"/>
      <c r="C125" s="40" t="s">
        <v>20</v>
      </c>
      <c r="D125" s="15">
        <f>SUM(D120:D124)</f>
        <v>21.22</v>
      </c>
      <c r="E125" s="15">
        <f aca="true" t="shared" si="15" ref="E125:O125">SUM(E120:E124)</f>
        <v>21.979999999999997</v>
      </c>
      <c r="F125" s="15">
        <f t="shared" si="15"/>
        <v>70.47</v>
      </c>
      <c r="G125" s="15">
        <f t="shared" si="15"/>
        <v>548</v>
      </c>
      <c r="H125" s="15">
        <f t="shared" si="15"/>
        <v>384.7</v>
      </c>
      <c r="I125" s="15">
        <f t="shared" si="15"/>
        <v>94.99999999999999</v>
      </c>
      <c r="J125" s="15">
        <f t="shared" si="15"/>
        <v>482.1</v>
      </c>
      <c r="K125" s="15">
        <f t="shared" si="15"/>
        <v>4.3</v>
      </c>
      <c r="L125" s="15">
        <f t="shared" si="15"/>
        <v>28.17</v>
      </c>
      <c r="M125" s="15">
        <f t="shared" si="15"/>
        <v>0.29999999999999993</v>
      </c>
      <c r="N125" s="15">
        <f t="shared" si="15"/>
        <v>1.09</v>
      </c>
      <c r="O125" s="15">
        <f t="shared" si="15"/>
        <v>1.54</v>
      </c>
    </row>
    <row r="126" spans="1:15" ht="18.75">
      <c r="A126" s="16"/>
      <c r="B126" s="16"/>
      <c r="C126" s="4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44.25" customHeight="1">
      <c r="A127" s="8"/>
      <c r="B127" s="8"/>
      <c r="C127" s="36" t="s">
        <v>47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40.5" customHeight="1">
      <c r="A128" s="55" t="s">
        <v>0</v>
      </c>
      <c r="B128" s="55" t="s">
        <v>1</v>
      </c>
      <c r="C128" s="56" t="s">
        <v>2</v>
      </c>
      <c r="D128" s="55" t="s">
        <v>3</v>
      </c>
      <c r="E128" s="55" t="s">
        <v>4</v>
      </c>
      <c r="F128" s="55" t="s">
        <v>5</v>
      </c>
      <c r="G128" s="54" t="s">
        <v>6</v>
      </c>
      <c r="H128" s="55" t="s">
        <v>7</v>
      </c>
      <c r="I128" s="55"/>
      <c r="J128" s="55"/>
      <c r="K128" s="55"/>
      <c r="L128" s="55" t="s">
        <v>8</v>
      </c>
      <c r="M128" s="55"/>
      <c r="N128" s="55"/>
      <c r="O128" s="55"/>
    </row>
    <row r="129" spans="1:15" ht="54" customHeight="1">
      <c r="A129" s="55"/>
      <c r="B129" s="55"/>
      <c r="C129" s="56"/>
      <c r="D129" s="55"/>
      <c r="E129" s="55"/>
      <c r="F129" s="55"/>
      <c r="G129" s="54"/>
      <c r="H129" s="9" t="s">
        <v>9</v>
      </c>
      <c r="I129" s="9" t="s">
        <v>10</v>
      </c>
      <c r="J129" s="9" t="s">
        <v>11</v>
      </c>
      <c r="K129" s="9" t="s">
        <v>12</v>
      </c>
      <c r="L129" s="9" t="s">
        <v>13</v>
      </c>
      <c r="M129" s="9" t="s">
        <v>18</v>
      </c>
      <c r="N129" s="9" t="s">
        <v>14</v>
      </c>
      <c r="O129" s="9" t="s">
        <v>15</v>
      </c>
    </row>
    <row r="130" spans="1:15" ht="36.75" customHeight="1">
      <c r="A130" s="9">
        <v>338</v>
      </c>
      <c r="B130" s="9">
        <v>120</v>
      </c>
      <c r="C130" s="38" t="s">
        <v>124</v>
      </c>
      <c r="D130" s="9">
        <v>0.5</v>
      </c>
      <c r="E130" s="9">
        <v>0.4</v>
      </c>
      <c r="F130" s="9">
        <v>11.4</v>
      </c>
      <c r="G130" s="10">
        <v>50.4</v>
      </c>
      <c r="H130" s="9">
        <v>23</v>
      </c>
      <c r="I130" s="9">
        <v>14.4</v>
      </c>
      <c r="J130" s="9">
        <v>19.2</v>
      </c>
      <c r="K130" s="9">
        <v>2.8</v>
      </c>
      <c r="L130" s="9">
        <v>0.01</v>
      </c>
      <c r="M130" s="9">
        <v>0.02</v>
      </c>
      <c r="N130" s="9">
        <v>0.12</v>
      </c>
      <c r="O130" s="9">
        <v>6</v>
      </c>
    </row>
    <row r="131" spans="1:15" ht="18.75">
      <c r="A131" s="11"/>
      <c r="B131" s="11"/>
      <c r="C131" s="40" t="s">
        <v>33</v>
      </c>
      <c r="D131" s="15">
        <f aca="true" t="shared" si="16" ref="D131:O131">SUM(D130:D130)</f>
        <v>0.5</v>
      </c>
      <c r="E131" s="15">
        <f t="shared" si="16"/>
        <v>0.4</v>
      </c>
      <c r="F131" s="15">
        <f t="shared" si="16"/>
        <v>11.4</v>
      </c>
      <c r="G131" s="15">
        <f t="shared" si="16"/>
        <v>50.4</v>
      </c>
      <c r="H131" s="15">
        <f t="shared" si="16"/>
        <v>23</v>
      </c>
      <c r="I131" s="15">
        <f t="shared" si="16"/>
        <v>14.4</v>
      </c>
      <c r="J131" s="15">
        <f t="shared" si="16"/>
        <v>19.2</v>
      </c>
      <c r="K131" s="15">
        <f t="shared" si="16"/>
        <v>2.8</v>
      </c>
      <c r="L131" s="15">
        <f t="shared" si="16"/>
        <v>0.01</v>
      </c>
      <c r="M131" s="15">
        <f t="shared" si="16"/>
        <v>0.02</v>
      </c>
      <c r="N131" s="15">
        <f t="shared" si="16"/>
        <v>0.12</v>
      </c>
      <c r="O131" s="15">
        <f t="shared" si="16"/>
        <v>6</v>
      </c>
    </row>
    <row r="132" spans="1:15" ht="18.75">
      <c r="A132" s="18"/>
      <c r="B132" s="18"/>
      <c r="C132" s="4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8.75">
      <c r="A133" s="8"/>
      <c r="B133" s="8"/>
      <c r="C133" s="4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8.75">
      <c r="A134" s="6"/>
      <c r="B134" s="6"/>
      <c r="C134" s="34" t="s">
        <v>142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8.75">
      <c r="A135" s="55" t="s">
        <v>0</v>
      </c>
      <c r="B135" s="55" t="s">
        <v>1</v>
      </c>
      <c r="C135" s="56" t="s">
        <v>2</v>
      </c>
      <c r="D135" s="55" t="s">
        <v>3</v>
      </c>
      <c r="E135" s="55" t="s">
        <v>4</v>
      </c>
      <c r="F135" s="55" t="s">
        <v>5</v>
      </c>
      <c r="G135" s="54" t="s">
        <v>6</v>
      </c>
      <c r="H135" s="55" t="s">
        <v>7</v>
      </c>
      <c r="I135" s="55"/>
      <c r="J135" s="55"/>
      <c r="K135" s="55"/>
      <c r="L135" s="55" t="s">
        <v>8</v>
      </c>
      <c r="M135" s="55"/>
      <c r="N135" s="55"/>
      <c r="O135" s="55"/>
    </row>
    <row r="136" spans="1:15" ht="18.75">
      <c r="A136" s="55"/>
      <c r="B136" s="55"/>
      <c r="C136" s="56"/>
      <c r="D136" s="55"/>
      <c r="E136" s="55"/>
      <c r="F136" s="55"/>
      <c r="G136" s="54"/>
      <c r="H136" s="9" t="s">
        <v>9</v>
      </c>
      <c r="I136" s="9" t="s">
        <v>10</v>
      </c>
      <c r="J136" s="9" t="s">
        <v>11</v>
      </c>
      <c r="K136" s="9" t="s">
        <v>12</v>
      </c>
      <c r="L136" s="9" t="s">
        <v>13</v>
      </c>
      <c r="M136" s="9" t="s">
        <v>18</v>
      </c>
      <c r="N136" s="9" t="s">
        <v>14</v>
      </c>
      <c r="O136" s="9" t="s">
        <v>15</v>
      </c>
    </row>
    <row r="137" spans="1:15" ht="39.75" customHeight="1">
      <c r="A137" s="9">
        <v>36</v>
      </c>
      <c r="B137" s="9">
        <v>60</v>
      </c>
      <c r="C137" s="38" t="s">
        <v>82</v>
      </c>
      <c r="D137" s="9">
        <v>0.48</v>
      </c>
      <c r="E137" s="9">
        <v>0.06</v>
      </c>
      <c r="F137" s="9">
        <v>1.56</v>
      </c>
      <c r="G137" s="10">
        <v>8</v>
      </c>
      <c r="H137" s="9">
        <v>14.4</v>
      </c>
      <c r="I137" s="9">
        <v>8.4</v>
      </c>
      <c r="J137" s="9">
        <v>25.2</v>
      </c>
      <c r="K137" s="9">
        <v>0.36</v>
      </c>
      <c r="L137" s="9">
        <v>0.04</v>
      </c>
      <c r="M137" s="9">
        <v>0.02</v>
      </c>
      <c r="N137" s="9">
        <v>0.12</v>
      </c>
      <c r="O137" s="9">
        <v>6</v>
      </c>
    </row>
    <row r="138" spans="1:15" ht="49.5">
      <c r="A138" s="9" t="s">
        <v>72</v>
      </c>
      <c r="B138" s="9" t="s">
        <v>131</v>
      </c>
      <c r="C138" s="38" t="s">
        <v>132</v>
      </c>
      <c r="D138" s="9">
        <v>22.3</v>
      </c>
      <c r="E138" s="9">
        <v>14</v>
      </c>
      <c r="F138" s="9">
        <v>7.8</v>
      </c>
      <c r="G138" s="10">
        <v>248</v>
      </c>
      <c r="H138" s="9">
        <v>27.04</v>
      </c>
      <c r="I138" s="9">
        <v>42.4</v>
      </c>
      <c r="J138" s="9">
        <v>236</v>
      </c>
      <c r="K138" s="9">
        <v>1.92</v>
      </c>
      <c r="L138" s="9">
        <v>0.39</v>
      </c>
      <c r="M138" s="9">
        <v>0.1</v>
      </c>
      <c r="N138" s="9">
        <v>5.28</v>
      </c>
      <c r="O138" s="9">
        <v>7.7</v>
      </c>
    </row>
    <row r="139" spans="1:15" ht="18.75">
      <c r="A139" s="9">
        <v>259</v>
      </c>
      <c r="B139" s="9" t="s">
        <v>73</v>
      </c>
      <c r="C139" s="38" t="s">
        <v>74</v>
      </c>
      <c r="D139" s="9">
        <v>19.04</v>
      </c>
      <c r="E139" s="9">
        <v>18.36</v>
      </c>
      <c r="F139" s="9">
        <v>24.31</v>
      </c>
      <c r="G139" s="10">
        <v>343</v>
      </c>
      <c r="H139" s="9">
        <v>34.8</v>
      </c>
      <c r="I139" s="9">
        <v>53.5</v>
      </c>
      <c r="J139" s="9">
        <v>257</v>
      </c>
      <c r="K139" s="9">
        <v>3.7</v>
      </c>
      <c r="L139" s="9">
        <v>0.14</v>
      </c>
      <c r="M139" s="9">
        <v>0.22</v>
      </c>
      <c r="N139" s="9">
        <v>4.22</v>
      </c>
      <c r="O139" s="9">
        <v>30.4</v>
      </c>
    </row>
    <row r="140" spans="1:15" ht="18.75">
      <c r="A140" s="11">
        <v>348</v>
      </c>
      <c r="B140" s="11">
        <v>180</v>
      </c>
      <c r="C140" s="39" t="s">
        <v>75</v>
      </c>
      <c r="D140" s="12">
        <v>0.42</v>
      </c>
      <c r="E140" s="12">
        <v>0</v>
      </c>
      <c r="F140" s="12">
        <v>22.3</v>
      </c>
      <c r="G140" s="12">
        <v>90</v>
      </c>
      <c r="H140" s="12">
        <v>40.2</v>
      </c>
      <c r="I140" s="12">
        <v>5.4</v>
      </c>
      <c r="J140" s="12">
        <v>14</v>
      </c>
      <c r="K140" s="12">
        <v>1</v>
      </c>
      <c r="L140" s="12">
        <v>0</v>
      </c>
      <c r="M140" s="12">
        <v>0</v>
      </c>
      <c r="N140" s="12">
        <v>0.2</v>
      </c>
      <c r="O140" s="12">
        <v>0.2</v>
      </c>
    </row>
    <row r="141" spans="1:15" ht="18.75">
      <c r="A141" s="11" t="s">
        <v>51</v>
      </c>
      <c r="B141" s="11">
        <v>37</v>
      </c>
      <c r="C141" s="39" t="s">
        <v>17</v>
      </c>
      <c r="D141" s="12">
        <v>1.74</v>
      </c>
      <c r="E141" s="12">
        <v>0.26</v>
      </c>
      <c r="F141" s="12">
        <v>18.43</v>
      </c>
      <c r="G141" s="12">
        <v>79</v>
      </c>
      <c r="H141" s="12">
        <v>7.8</v>
      </c>
      <c r="I141" s="12">
        <v>7.03</v>
      </c>
      <c r="J141" s="13">
        <v>32.19</v>
      </c>
      <c r="K141" s="13">
        <v>0.74</v>
      </c>
      <c r="L141" s="12">
        <v>0</v>
      </c>
      <c r="M141" s="12">
        <v>0.03</v>
      </c>
      <c r="N141" s="12">
        <v>0.23</v>
      </c>
      <c r="O141" s="12">
        <v>0</v>
      </c>
    </row>
    <row r="142" spans="1:15" ht="18.75">
      <c r="A142" s="11" t="s">
        <v>44</v>
      </c>
      <c r="B142" s="11">
        <v>40</v>
      </c>
      <c r="C142" s="39" t="s">
        <v>43</v>
      </c>
      <c r="D142" s="12">
        <v>3.04</v>
      </c>
      <c r="E142" s="12">
        <v>0.24</v>
      </c>
      <c r="F142" s="12">
        <v>20.9</v>
      </c>
      <c r="G142" s="12">
        <v>93</v>
      </c>
      <c r="H142" s="12">
        <v>8</v>
      </c>
      <c r="I142" s="12">
        <v>5.6</v>
      </c>
      <c r="J142" s="13">
        <v>26</v>
      </c>
      <c r="K142" s="13">
        <v>0.36</v>
      </c>
      <c r="L142" s="12">
        <v>0</v>
      </c>
      <c r="M142" s="12">
        <v>0.04</v>
      </c>
      <c r="N142" s="12">
        <v>0.37</v>
      </c>
      <c r="O142" s="12">
        <v>0</v>
      </c>
    </row>
    <row r="143" spans="1:15" ht="18.75">
      <c r="A143" s="14"/>
      <c r="B143" s="14"/>
      <c r="C143" s="40" t="s">
        <v>20</v>
      </c>
      <c r="D143" s="15">
        <f aca="true" t="shared" si="17" ref="D143:O143">SUM(D135:D142)</f>
        <v>47.02</v>
      </c>
      <c r="E143" s="15">
        <f t="shared" si="17"/>
        <v>32.92</v>
      </c>
      <c r="F143" s="15">
        <f t="shared" si="17"/>
        <v>95.30000000000001</v>
      </c>
      <c r="G143" s="15">
        <f t="shared" si="17"/>
        <v>861</v>
      </c>
      <c r="H143" s="15">
        <f t="shared" si="17"/>
        <v>132.24</v>
      </c>
      <c r="I143" s="15">
        <f t="shared" si="17"/>
        <v>122.33</v>
      </c>
      <c r="J143" s="15">
        <f t="shared" si="17"/>
        <v>590.3900000000001</v>
      </c>
      <c r="K143" s="15">
        <f t="shared" si="17"/>
        <v>8.08</v>
      </c>
      <c r="L143" s="15">
        <f t="shared" si="17"/>
        <v>0.5700000000000001</v>
      </c>
      <c r="M143" s="15">
        <f t="shared" si="17"/>
        <v>0.41</v>
      </c>
      <c r="N143" s="15">
        <f t="shared" si="17"/>
        <v>10.42</v>
      </c>
      <c r="O143" s="15">
        <f t="shared" si="17"/>
        <v>44.3</v>
      </c>
    </row>
    <row r="144" spans="1:15" ht="18.75">
      <c r="A144" s="18"/>
      <c r="B144" s="18"/>
      <c r="C144" s="41" t="s">
        <v>139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8.75">
      <c r="A145" s="55" t="s">
        <v>0</v>
      </c>
      <c r="B145" s="55" t="s">
        <v>1</v>
      </c>
      <c r="C145" s="56" t="s">
        <v>2</v>
      </c>
      <c r="D145" s="55" t="s">
        <v>3</v>
      </c>
      <c r="E145" s="55" t="s">
        <v>4</v>
      </c>
      <c r="F145" s="55" t="s">
        <v>5</v>
      </c>
      <c r="G145" s="54" t="s">
        <v>6</v>
      </c>
      <c r="H145" s="55" t="s">
        <v>7</v>
      </c>
      <c r="I145" s="55"/>
      <c r="J145" s="55"/>
      <c r="K145" s="55"/>
      <c r="L145" s="55" t="s">
        <v>8</v>
      </c>
      <c r="M145" s="55"/>
      <c r="N145" s="55"/>
      <c r="O145" s="55"/>
    </row>
    <row r="146" spans="1:15" ht="18.75">
      <c r="A146" s="55"/>
      <c r="B146" s="55"/>
      <c r="C146" s="56"/>
      <c r="D146" s="55"/>
      <c r="E146" s="55"/>
      <c r="F146" s="55"/>
      <c r="G146" s="54"/>
      <c r="H146" s="9" t="s">
        <v>9</v>
      </c>
      <c r="I146" s="9" t="s">
        <v>10</v>
      </c>
      <c r="J146" s="9" t="s">
        <v>11</v>
      </c>
      <c r="K146" s="9" t="s">
        <v>12</v>
      </c>
      <c r="L146" s="9" t="s">
        <v>13</v>
      </c>
      <c r="M146" s="9" t="s">
        <v>18</v>
      </c>
      <c r="N146" s="9" t="s">
        <v>14</v>
      </c>
      <c r="O146" s="9" t="s">
        <v>15</v>
      </c>
    </row>
    <row r="147" spans="1:15" ht="18.75">
      <c r="A147" s="9">
        <v>212</v>
      </c>
      <c r="B147" s="9">
        <v>100</v>
      </c>
      <c r="C147" s="38" t="s">
        <v>83</v>
      </c>
      <c r="D147" s="9">
        <v>11</v>
      </c>
      <c r="E147" s="9">
        <v>6.8</v>
      </c>
      <c r="F147" s="9">
        <v>25</v>
      </c>
      <c r="G147" s="10">
        <v>207</v>
      </c>
      <c r="H147" s="9">
        <v>129</v>
      </c>
      <c r="I147" s="9">
        <v>21</v>
      </c>
      <c r="J147" s="9">
        <v>155</v>
      </c>
      <c r="K147" s="9">
        <v>0.72</v>
      </c>
      <c r="L147" s="9">
        <v>24.8</v>
      </c>
      <c r="M147" s="9">
        <v>0.07</v>
      </c>
      <c r="N147" s="9">
        <v>0.52</v>
      </c>
      <c r="O147" s="9">
        <v>0.76</v>
      </c>
    </row>
    <row r="148" spans="1:15" ht="18.75">
      <c r="A148" s="11">
        <v>401</v>
      </c>
      <c r="B148" s="11">
        <v>150</v>
      </c>
      <c r="C148" s="39" t="s">
        <v>122</v>
      </c>
      <c r="D148" s="12">
        <v>4.5</v>
      </c>
      <c r="E148" s="12">
        <v>9</v>
      </c>
      <c r="F148" s="12">
        <v>6.2</v>
      </c>
      <c r="G148" s="12">
        <v>128</v>
      </c>
      <c r="H148" s="12">
        <v>186</v>
      </c>
      <c r="I148" s="12">
        <v>21</v>
      </c>
      <c r="J148" s="12">
        <v>138</v>
      </c>
      <c r="K148" s="12">
        <v>0.15</v>
      </c>
      <c r="L148" s="12">
        <v>0.02</v>
      </c>
      <c r="M148" s="12">
        <v>0.03</v>
      </c>
      <c r="N148" s="12">
        <v>0.21</v>
      </c>
      <c r="O148" s="12">
        <v>0.5</v>
      </c>
    </row>
    <row r="149" spans="1:15" ht="42" customHeight="1">
      <c r="A149" s="11"/>
      <c r="B149" s="11"/>
      <c r="C149" s="3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34.5" customHeight="1">
      <c r="A150" s="14"/>
      <c r="B150" s="20"/>
      <c r="C150" s="40" t="s">
        <v>20</v>
      </c>
      <c r="D150" s="15">
        <f>SUM(D147:D149)</f>
        <v>15.5</v>
      </c>
      <c r="E150" s="15">
        <f>SUM(E147:E149)</f>
        <v>15.8</v>
      </c>
      <c r="F150" s="15">
        <f>SUM(F147:F149)</f>
        <v>31.2</v>
      </c>
      <c r="G150" s="15">
        <f>SUM(G147:G149)</f>
        <v>335</v>
      </c>
      <c r="H150" s="15">
        <f>SUM(H147:H149)</f>
        <v>315</v>
      </c>
      <c r="I150" s="15">
        <f aca="true" t="shared" si="18" ref="I150:O150">SUM(I146:I149)</f>
        <v>42</v>
      </c>
      <c r="J150" s="15">
        <f t="shared" si="18"/>
        <v>293</v>
      </c>
      <c r="K150" s="15">
        <f t="shared" si="18"/>
        <v>0.87</v>
      </c>
      <c r="L150" s="15">
        <f t="shared" si="18"/>
        <v>24.82</v>
      </c>
      <c r="M150" s="15">
        <f t="shared" si="18"/>
        <v>0.1</v>
      </c>
      <c r="N150" s="15">
        <f t="shared" si="18"/>
        <v>0.73</v>
      </c>
      <c r="O150" s="15">
        <f t="shared" si="18"/>
        <v>1.26</v>
      </c>
    </row>
    <row r="151" spans="1:16" ht="24" customHeight="1">
      <c r="A151" s="14"/>
      <c r="B151" s="14"/>
      <c r="C151" s="40" t="s">
        <v>34</v>
      </c>
      <c r="D151" s="15">
        <f>D150+D143+D131+D125</f>
        <v>84.24000000000001</v>
      </c>
      <c r="E151" s="15">
        <f aca="true" t="shared" si="19" ref="E151:O151">E150+E143+E131+E125</f>
        <v>71.1</v>
      </c>
      <c r="F151" s="15">
        <f t="shared" si="19"/>
        <v>208.37</v>
      </c>
      <c r="G151" s="15">
        <f t="shared" si="19"/>
        <v>1794.4</v>
      </c>
      <c r="H151" s="15">
        <f t="shared" si="19"/>
        <v>854.94</v>
      </c>
      <c r="I151" s="15">
        <f t="shared" si="19"/>
        <v>273.72999999999996</v>
      </c>
      <c r="J151" s="15">
        <f t="shared" si="19"/>
        <v>1384.69</v>
      </c>
      <c r="K151" s="15">
        <f t="shared" si="19"/>
        <v>16.05</v>
      </c>
      <c r="L151" s="15">
        <f t="shared" si="19"/>
        <v>53.57000000000001</v>
      </c>
      <c r="M151" s="15">
        <f t="shared" si="19"/>
        <v>0.83</v>
      </c>
      <c r="N151" s="15">
        <f t="shared" si="19"/>
        <v>12.36</v>
      </c>
      <c r="O151" s="15">
        <f t="shared" si="19"/>
        <v>53.099999999999994</v>
      </c>
      <c r="P151" s="1"/>
    </row>
    <row r="152" spans="1:16" ht="24" customHeight="1">
      <c r="A152" s="18"/>
      <c r="B152" s="18"/>
      <c r="C152" s="41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4"/>
    </row>
    <row r="153" spans="1:2" ht="24" customHeight="1">
      <c r="A153" s="22" t="s">
        <v>28</v>
      </c>
      <c r="B153" s="22" t="s">
        <v>27</v>
      </c>
    </row>
    <row r="154" spans="1:15" ht="24" customHeight="1">
      <c r="A154" s="8" t="s">
        <v>23</v>
      </c>
      <c r="B154" s="8"/>
      <c r="C154" s="47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8.75">
      <c r="A155" s="8" t="s">
        <v>77</v>
      </c>
      <c r="B155" s="8"/>
      <c r="C155" s="47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8.75">
      <c r="A156" s="8"/>
      <c r="B156" s="8"/>
      <c r="C156" s="47" t="s">
        <v>143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8.75">
      <c r="A157" s="55" t="s">
        <v>0</v>
      </c>
      <c r="B157" s="55" t="s">
        <v>1</v>
      </c>
      <c r="C157" s="56" t="s">
        <v>2</v>
      </c>
      <c r="D157" s="55" t="s">
        <v>3</v>
      </c>
      <c r="E157" s="55" t="s">
        <v>4</v>
      </c>
      <c r="F157" s="55" t="s">
        <v>5</v>
      </c>
      <c r="G157" s="54" t="s">
        <v>6</v>
      </c>
      <c r="H157" s="55" t="s">
        <v>7</v>
      </c>
      <c r="I157" s="55"/>
      <c r="J157" s="55"/>
      <c r="K157" s="55"/>
      <c r="L157" s="55" t="s">
        <v>8</v>
      </c>
      <c r="M157" s="55"/>
      <c r="N157" s="55"/>
      <c r="O157" s="55"/>
    </row>
    <row r="158" spans="1:15" ht="18.75">
      <c r="A158" s="55"/>
      <c r="B158" s="55"/>
      <c r="C158" s="56"/>
      <c r="D158" s="55"/>
      <c r="E158" s="55"/>
      <c r="F158" s="55"/>
      <c r="G158" s="54"/>
      <c r="H158" s="9" t="s">
        <v>9</v>
      </c>
      <c r="I158" s="9" t="s">
        <v>10</v>
      </c>
      <c r="J158" s="9" t="s">
        <v>11</v>
      </c>
      <c r="K158" s="9" t="s">
        <v>12</v>
      </c>
      <c r="L158" s="9" t="s">
        <v>13</v>
      </c>
      <c r="M158" s="9" t="s">
        <v>18</v>
      </c>
      <c r="N158" s="9" t="s">
        <v>14</v>
      </c>
      <c r="O158" s="9" t="s">
        <v>15</v>
      </c>
    </row>
    <row r="159" spans="1:15" ht="33">
      <c r="A159" s="11">
        <v>182</v>
      </c>
      <c r="B159" s="11">
        <v>200</v>
      </c>
      <c r="C159" s="39" t="s">
        <v>78</v>
      </c>
      <c r="D159" s="12">
        <v>5</v>
      </c>
      <c r="E159" s="12">
        <v>5</v>
      </c>
      <c r="F159" s="12">
        <v>35</v>
      </c>
      <c r="G159" s="12">
        <v>196</v>
      </c>
      <c r="H159" s="12">
        <v>128</v>
      </c>
      <c r="I159" s="12">
        <v>21</v>
      </c>
      <c r="J159" s="12">
        <v>121</v>
      </c>
      <c r="K159" s="12">
        <v>1</v>
      </c>
      <c r="L159" s="12">
        <v>0</v>
      </c>
      <c r="M159" s="12">
        <v>0</v>
      </c>
      <c r="N159" s="12">
        <v>0</v>
      </c>
      <c r="O159" s="9">
        <v>0</v>
      </c>
    </row>
    <row r="160" spans="1:15" ht="18.75">
      <c r="A160" s="9">
        <v>7</v>
      </c>
      <c r="B160" s="9">
        <v>7</v>
      </c>
      <c r="C160" s="38" t="s">
        <v>45</v>
      </c>
      <c r="D160" s="9">
        <v>1.6</v>
      </c>
      <c r="E160" s="9">
        <v>2.1</v>
      </c>
      <c r="F160" s="9">
        <v>0</v>
      </c>
      <c r="G160" s="10">
        <v>26</v>
      </c>
      <c r="H160" s="9">
        <v>70</v>
      </c>
      <c r="I160" s="9">
        <v>3.3</v>
      </c>
      <c r="J160" s="9">
        <v>38</v>
      </c>
      <c r="K160" s="9">
        <v>0.04</v>
      </c>
      <c r="L160" s="9">
        <v>0.03</v>
      </c>
      <c r="M160" s="9">
        <v>0</v>
      </c>
      <c r="N160" s="9">
        <v>0.01</v>
      </c>
      <c r="O160" s="9">
        <v>0.11</v>
      </c>
    </row>
    <row r="161" spans="1:15" ht="18.75">
      <c r="A161" s="11">
        <v>125</v>
      </c>
      <c r="B161" s="11">
        <v>180</v>
      </c>
      <c r="C161" s="39" t="s">
        <v>62</v>
      </c>
      <c r="D161" s="12">
        <v>4.7</v>
      </c>
      <c r="E161" s="12">
        <v>7.5</v>
      </c>
      <c r="F161" s="12">
        <v>20.2</v>
      </c>
      <c r="G161" s="12">
        <v>128</v>
      </c>
      <c r="H161" s="12">
        <v>173</v>
      </c>
      <c r="I161" s="12">
        <v>23.3</v>
      </c>
      <c r="J161" s="12">
        <v>151</v>
      </c>
      <c r="K161" s="12">
        <v>0.17</v>
      </c>
      <c r="L161" s="12">
        <v>0.04</v>
      </c>
      <c r="M161" s="12">
        <v>0.04</v>
      </c>
      <c r="N161" s="12">
        <v>0.123</v>
      </c>
      <c r="O161" s="12">
        <v>1.2</v>
      </c>
    </row>
    <row r="162" spans="1:15" ht="18.75">
      <c r="A162" s="11" t="s">
        <v>44</v>
      </c>
      <c r="B162" s="11">
        <v>40</v>
      </c>
      <c r="C162" s="39" t="s">
        <v>43</v>
      </c>
      <c r="D162" s="12">
        <v>3.04</v>
      </c>
      <c r="E162" s="12">
        <v>0.24</v>
      </c>
      <c r="F162" s="12">
        <v>20.9</v>
      </c>
      <c r="G162" s="12">
        <v>93</v>
      </c>
      <c r="H162" s="12">
        <v>8</v>
      </c>
      <c r="I162" s="12">
        <v>5.6</v>
      </c>
      <c r="J162" s="13">
        <v>26</v>
      </c>
      <c r="K162" s="13">
        <v>0.36</v>
      </c>
      <c r="L162" s="12">
        <v>0</v>
      </c>
      <c r="M162" s="12">
        <v>0.04</v>
      </c>
      <c r="N162" s="12">
        <v>0.37</v>
      </c>
      <c r="O162" s="12">
        <v>0</v>
      </c>
    </row>
    <row r="163" spans="1:15" ht="18.75">
      <c r="A163" s="14"/>
      <c r="B163" s="20"/>
      <c r="C163" s="40" t="s">
        <v>20</v>
      </c>
      <c r="D163" s="15">
        <f>SUM(D159:D162)</f>
        <v>14.34</v>
      </c>
      <c r="E163" s="15">
        <f aca="true" t="shared" si="20" ref="E163:O163">SUM(E159:E162)</f>
        <v>14.84</v>
      </c>
      <c r="F163" s="15">
        <f t="shared" si="20"/>
        <v>76.1</v>
      </c>
      <c r="G163" s="15">
        <f t="shared" si="20"/>
        <v>443</v>
      </c>
      <c r="H163" s="15">
        <f t="shared" si="20"/>
        <v>379</v>
      </c>
      <c r="I163" s="15">
        <f t="shared" si="20"/>
        <v>53.2</v>
      </c>
      <c r="J163" s="15">
        <f t="shared" si="20"/>
        <v>336</v>
      </c>
      <c r="K163" s="15">
        <f t="shared" si="20"/>
        <v>1.5699999999999998</v>
      </c>
      <c r="L163" s="15">
        <f t="shared" si="20"/>
        <v>0.07</v>
      </c>
      <c r="M163" s="15">
        <f t="shared" si="20"/>
        <v>0.08</v>
      </c>
      <c r="N163" s="15">
        <f t="shared" si="20"/>
        <v>0.503</v>
      </c>
      <c r="O163" s="15">
        <f t="shared" si="20"/>
        <v>1.31</v>
      </c>
    </row>
    <row r="164" spans="1:15" ht="18.75">
      <c r="A164" s="16"/>
      <c r="B164" s="6"/>
      <c r="C164" s="42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1:15" ht="41.25" customHeight="1">
      <c r="A165" s="16"/>
      <c r="B165" s="6"/>
      <c r="C165" s="42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1:15" ht="39" customHeight="1">
      <c r="A166" s="8"/>
      <c r="B166" s="8"/>
      <c r="C166" s="36" t="s">
        <v>47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6.5" customHeight="1">
      <c r="A167" s="55" t="s">
        <v>0</v>
      </c>
      <c r="B167" s="55" t="s">
        <v>1</v>
      </c>
      <c r="C167" s="56" t="s">
        <v>2</v>
      </c>
      <c r="D167" s="55" t="s">
        <v>3</v>
      </c>
      <c r="E167" s="55" t="s">
        <v>4</v>
      </c>
      <c r="F167" s="55" t="s">
        <v>5</v>
      </c>
      <c r="G167" s="54" t="s">
        <v>6</v>
      </c>
      <c r="H167" s="55" t="s">
        <v>7</v>
      </c>
      <c r="I167" s="55"/>
      <c r="J167" s="55"/>
      <c r="K167" s="55"/>
      <c r="L167" s="55" t="s">
        <v>8</v>
      </c>
      <c r="M167" s="55"/>
      <c r="N167" s="55"/>
      <c r="O167" s="55"/>
    </row>
    <row r="168" spans="1:15" ht="36.75" customHeight="1">
      <c r="A168" s="55"/>
      <c r="B168" s="55"/>
      <c r="C168" s="56"/>
      <c r="D168" s="55"/>
      <c r="E168" s="55"/>
      <c r="F168" s="55"/>
      <c r="G168" s="54"/>
      <c r="H168" s="9" t="s">
        <v>9</v>
      </c>
      <c r="I168" s="9" t="s">
        <v>10</v>
      </c>
      <c r="J168" s="9" t="s">
        <v>11</v>
      </c>
      <c r="K168" s="9" t="s">
        <v>12</v>
      </c>
      <c r="L168" s="9" t="s">
        <v>13</v>
      </c>
      <c r="M168" s="9" t="s">
        <v>18</v>
      </c>
      <c r="N168" s="9" t="s">
        <v>14</v>
      </c>
      <c r="O168" s="9" t="s">
        <v>15</v>
      </c>
    </row>
    <row r="169" spans="1:15" ht="18.75">
      <c r="A169" s="9">
        <v>190</v>
      </c>
      <c r="B169" s="9">
        <v>180</v>
      </c>
      <c r="C169" s="38" t="s">
        <v>57</v>
      </c>
      <c r="D169" s="9">
        <v>0.54</v>
      </c>
      <c r="E169" s="9">
        <v>0</v>
      </c>
      <c r="F169" s="9">
        <v>22.2</v>
      </c>
      <c r="G169" s="10">
        <v>93</v>
      </c>
      <c r="H169" s="9">
        <v>18</v>
      </c>
      <c r="I169" s="9">
        <v>10.8</v>
      </c>
      <c r="J169" s="9">
        <v>18</v>
      </c>
      <c r="K169" s="9">
        <v>1.1</v>
      </c>
      <c r="L169" s="9">
        <v>0</v>
      </c>
      <c r="M169" s="9">
        <v>0</v>
      </c>
      <c r="N169" s="9">
        <v>0.02</v>
      </c>
      <c r="O169" s="9">
        <v>0</v>
      </c>
    </row>
    <row r="170" spans="1:15" ht="18.75">
      <c r="A170" s="11"/>
      <c r="B170" s="11"/>
      <c r="C170" s="40" t="s">
        <v>33</v>
      </c>
      <c r="D170" s="15">
        <f aca="true" t="shared" si="21" ref="D170:O170">SUM(D169:D169)</f>
        <v>0.54</v>
      </c>
      <c r="E170" s="15">
        <f t="shared" si="21"/>
        <v>0</v>
      </c>
      <c r="F170" s="15">
        <f t="shared" si="21"/>
        <v>22.2</v>
      </c>
      <c r="G170" s="15">
        <f t="shared" si="21"/>
        <v>93</v>
      </c>
      <c r="H170" s="15">
        <f t="shared" si="21"/>
        <v>18</v>
      </c>
      <c r="I170" s="15">
        <f t="shared" si="21"/>
        <v>10.8</v>
      </c>
      <c r="J170" s="15">
        <f t="shared" si="21"/>
        <v>18</v>
      </c>
      <c r="K170" s="15">
        <f t="shared" si="21"/>
        <v>1.1</v>
      </c>
      <c r="L170" s="15">
        <f t="shared" si="21"/>
        <v>0</v>
      </c>
      <c r="M170" s="15">
        <f t="shared" si="21"/>
        <v>0</v>
      </c>
      <c r="N170" s="15">
        <f t="shared" si="21"/>
        <v>0.02</v>
      </c>
      <c r="O170" s="15">
        <f t="shared" si="21"/>
        <v>0</v>
      </c>
    </row>
    <row r="171" spans="1:15" ht="18.75">
      <c r="A171" s="18"/>
      <c r="B171" s="18"/>
      <c r="C171" s="42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1:15" ht="12.75" customHeight="1">
      <c r="A172" s="8"/>
      <c r="B172" s="8"/>
      <c r="C172" s="48" t="s">
        <v>37</v>
      </c>
      <c r="D172" s="2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8.75" hidden="1">
      <c r="A173" s="55" t="s">
        <v>0</v>
      </c>
      <c r="B173" s="55" t="s">
        <v>1</v>
      </c>
      <c r="C173" s="56" t="s">
        <v>2</v>
      </c>
      <c r="D173" s="55" t="s">
        <v>3</v>
      </c>
      <c r="E173" s="55" t="s">
        <v>4</v>
      </c>
      <c r="F173" s="55" t="s">
        <v>5</v>
      </c>
      <c r="G173" s="54" t="s">
        <v>6</v>
      </c>
      <c r="H173" s="55" t="s">
        <v>7</v>
      </c>
      <c r="I173" s="55"/>
      <c r="J173" s="55"/>
      <c r="K173" s="55"/>
      <c r="L173" s="55" t="s">
        <v>8</v>
      </c>
      <c r="M173" s="55"/>
      <c r="N173" s="55"/>
      <c r="O173" s="55"/>
    </row>
    <row r="174" spans="1:15" ht="18.75" hidden="1">
      <c r="A174" s="55"/>
      <c r="B174" s="55"/>
      <c r="C174" s="56"/>
      <c r="D174" s="55"/>
      <c r="E174" s="55"/>
      <c r="F174" s="55"/>
      <c r="G174" s="54"/>
      <c r="H174" s="9" t="s">
        <v>9</v>
      </c>
      <c r="I174" s="9" t="s">
        <v>10</v>
      </c>
      <c r="J174" s="9" t="s">
        <v>11</v>
      </c>
      <c r="K174" s="9" t="s">
        <v>12</v>
      </c>
      <c r="L174" s="9" t="s">
        <v>13</v>
      </c>
      <c r="M174" s="9" t="s">
        <v>18</v>
      </c>
      <c r="N174" s="9" t="s">
        <v>14</v>
      </c>
      <c r="O174" s="9" t="s">
        <v>15</v>
      </c>
    </row>
    <row r="175" spans="1:15" ht="33">
      <c r="A175" s="9">
        <v>36</v>
      </c>
      <c r="B175" s="9">
        <v>60</v>
      </c>
      <c r="C175" s="38" t="s">
        <v>82</v>
      </c>
      <c r="D175" s="9">
        <v>0.48</v>
      </c>
      <c r="E175" s="9">
        <v>0.06</v>
      </c>
      <c r="F175" s="9">
        <v>1.56</v>
      </c>
      <c r="G175" s="10">
        <v>8</v>
      </c>
      <c r="H175" s="9">
        <v>14.4</v>
      </c>
      <c r="I175" s="9">
        <v>8.4</v>
      </c>
      <c r="J175" s="9">
        <v>25.2</v>
      </c>
      <c r="K175" s="9">
        <v>0.36</v>
      </c>
      <c r="L175" s="9">
        <v>0.04</v>
      </c>
      <c r="M175" s="9">
        <v>0.02</v>
      </c>
      <c r="N175" s="9">
        <v>0.12</v>
      </c>
      <c r="O175" s="9">
        <v>6</v>
      </c>
    </row>
    <row r="176" spans="1:15" ht="18.75">
      <c r="A176" s="9">
        <v>176</v>
      </c>
      <c r="B176" s="9" t="s">
        <v>87</v>
      </c>
      <c r="C176" s="38" t="s">
        <v>85</v>
      </c>
      <c r="D176" s="9">
        <v>10.3</v>
      </c>
      <c r="E176" s="9">
        <v>12.7</v>
      </c>
      <c r="F176" s="9">
        <v>12.9</v>
      </c>
      <c r="G176" s="10">
        <v>238</v>
      </c>
      <c r="H176" s="9">
        <v>2.5</v>
      </c>
      <c r="I176" s="9">
        <v>4.7</v>
      </c>
      <c r="J176" s="9">
        <v>29.1</v>
      </c>
      <c r="K176" s="9">
        <v>0.21</v>
      </c>
      <c r="L176" s="9">
        <v>0.03</v>
      </c>
      <c r="M176" s="9">
        <v>0.01</v>
      </c>
      <c r="N176" s="9">
        <v>0.7</v>
      </c>
      <c r="O176" s="9">
        <v>0.13</v>
      </c>
    </row>
    <row r="177" spans="1:15" ht="16.5" customHeight="1">
      <c r="A177" s="9">
        <v>668</v>
      </c>
      <c r="B177" s="9" t="s">
        <v>79</v>
      </c>
      <c r="C177" s="38" t="s">
        <v>80</v>
      </c>
      <c r="D177" s="9">
        <v>15.5</v>
      </c>
      <c r="E177" s="9">
        <v>19.4</v>
      </c>
      <c r="F177" s="9">
        <v>22.5</v>
      </c>
      <c r="G177" s="10">
        <v>320</v>
      </c>
      <c r="H177" s="9">
        <v>64.32</v>
      </c>
      <c r="I177" s="9">
        <v>30.3</v>
      </c>
      <c r="J177" s="9">
        <v>190</v>
      </c>
      <c r="K177" s="9">
        <v>2.42</v>
      </c>
      <c r="L177" s="9">
        <v>0.08</v>
      </c>
      <c r="M177" s="9">
        <v>0.1</v>
      </c>
      <c r="N177" s="9">
        <v>2.26</v>
      </c>
      <c r="O177" s="9">
        <v>5.5</v>
      </c>
    </row>
    <row r="178" spans="1:15" ht="45" customHeight="1">
      <c r="A178" s="11">
        <v>125</v>
      </c>
      <c r="B178" s="11" t="s">
        <v>155</v>
      </c>
      <c r="C178" s="39" t="s">
        <v>154</v>
      </c>
      <c r="D178" s="12">
        <v>2.1</v>
      </c>
      <c r="E178" s="12">
        <v>4</v>
      </c>
      <c r="F178" s="12">
        <v>16.8</v>
      </c>
      <c r="G178" s="12">
        <v>115</v>
      </c>
      <c r="H178" s="12">
        <v>11.5</v>
      </c>
      <c r="I178" s="12">
        <v>23.69</v>
      </c>
      <c r="J178" s="12">
        <v>61.24</v>
      </c>
      <c r="K178" s="12">
        <v>0.94</v>
      </c>
      <c r="L178" s="12">
        <v>20.02</v>
      </c>
      <c r="M178" s="12">
        <v>0.12</v>
      </c>
      <c r="N178" s="12">
        <v>1.34</v>
      </c>
      <c r="O178" s="12">
        <v>20.6</v>
      </c>
    </row>
    <row r="179" spans="1:15" ht="33.75" customHeight="1">
      <c r="A179" s="11">
        <v>382</v>
      </c>
      <c r="B179" s="11">
        <v>180</v>
      </c>
      <c r="C179" s="39" t="s">
        <v>81</v>
      </c>
      <c r="D179" s="12">
        <v>0.2</v>
      </c>
      <c r="E179" s="12">
        <v>0</v>
      </c>
      <c r="F179" s="12">
        <v>32</v>
      </c>
      <c r="G179" s="12">
        <v>126</v>
      </c>
      <c r="H179" s="12">
        <v>9.4</v>
      </c>
      <c r="I179" s="12">
        <v>3.24</v>
      </c>
      <c r="J179" s="12">
        <v>12.3</v>
      </c>
      <c r="K179" s="12">
        <v>0.42</v>
      </c>
      <c r="L179" s="12">
        <v>0</v>
      </c>
      <c r="M179" s="12">
        <v>0</v>
      </c>
      <c r="N179" s="12">
        <v>0</v>
      </c>
      <c r="O179" s="12">
        <v>4.42</v>
      </c>
    </row>
    <row r="180" spans="1:15" ht="18.75">
      <c r="A180" s="11" t="s">
        <v>51</v>
      </c>
      <c r="B180" s="11">
        <v>37</v>
      </c>
      <c r="C180" s="39" t="s">
        <v>17</v>
      </c>
      <c r="D180" s="12">
        <v>1.74</v>
      </c>
      <c r="E180" s="12">
        <v>0.26</v>
      </c>
      <c r="F180" s="12">
        <v>18.43</v>
      </c>
      <c r="G180" s="12">
        <v>79</v>
      </c>
      <c r="H180" s="12">
        <v>7.8</v>
      </c>
      <c r="I180" s="12">
        <v>7.03</v>
      </c>
      <c r="J180" s="13">
        <v>32.19</v>
      </c>
      <c r="K180" s="13">
        <v>0.74</v>
      </c>
      <c r="L180" s="12">
        <v>0</v>
      </c>
      <c r="M180" s="12">
        <v>0.03</v>
      </c>
      <c r="N180" s="12">
        <v>0.23</v>
      </c>
      <c r="O180" s="12">
        <v>0</v>
      </c>
    </row>
    <row r="181" spans="1:15" ht="23.25" customHeight="1">
      <c r="A181" s="14"/>
      <c r="B181" s="20"/>
      <c r="C181" s="40" t="s">
        <v>20</v>
      </c>
      <c r="D181" s="15">
        <f aca="true" t="shared" si="22" ref="D181:O181">SUM(D175:D180)</f>
        <v>30.32</v>
      </c>
      <c r="E181" s="15">
        <f t="shared" si="22"/>
        <v>36.419999999999995</v>
      </c>
      <c r="F181" s="15">
        <f t="shared" si="22"/>
        <v>104.19</v>
      </c>
      <c r="G181" s="15">
        <f t="shared" si="22"/>
        <v>886</v>
      </c>
      <c r="H181" s="15">
        <f t="shared" si="22"/>
        <v>109.92</v>
      </c>
      <c r="I181" s="15">
        <f t="shared" si="22"/>
        <v>77.36</v>
      </c>
      <c r="J181" s="15">
        <f t="shared" si="22"/>
        <v>350.03000000000003</v>
      </c>
      <c r="K181" s="15">
        <f t="shared" si="22"/>
        <v>5.09</v>
      </c>
      <c r="L181" s="15">
        <f t="shared" si="22"/>
        <v>20.169999999999998</v>
      </c>
      <c r="M181" s="15">
        <f t="shared" si="22"/>
        <v>0.28</v>
      </c>
      <c r="N181" s="15">
        <f t="shared" si="22"/>
        <v>4.65</v>
      </c>
      <c r="O181" s="15">
        <f t="shared" si="22"/>
        <v>36.650000000000006</v>
      </c>
    </row>
    <row r="182" ht="23.25" customHeight="1">
      <c r="E182" s="23" t="e">
        <f>SUM(#REF!)</f>
        <v>#REF!</v>
      </c>
    </row>
    <row r="183" ht="18.75">
      <c r="E183" s="23"/>
    </row>
    <row r="184" ht="15" customHeight="1">
      <c r="E184" s="23"/>
    </row>
    <row r="185" spans="1:15" ht="18.75">
      <c r="A185" s="18"/>
      <c r="B185" s="18"/>
      <c r="C185" s="41" t="s">
        <v>139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ht="18.75">
      <c r="A186" s="55" t="s">
        <v>0</v>
      </c>
      <c r="B186" s="55" t="s">
        <v>1</v>
      </c>
      <c r="C186" s="56" t="s">
        <v>2</v>
      </c>
      <c r="D186" s="55" t="s">
        <v>3</v>
      </c>
      <c r="E186" s="55" t="s">
        <v>4</v>
      </c>
      <c r="F186" s="55" t="s">
        <v>5</v>
      </c>
      <c r="G186" s="54" t="s">
        <v>6</v>
      </c>
      <c r="H186" s="55" t="s">
        <v>7</v>
      </c>
      <c r="I186" s="55"/>
      <c r="J186" s="55"/>
      <c r="K186" s="55"/>
      <c r="L186" s="55" t="s">
        <v>8</v>
      </c>
      <c r="M186" s="55"/>
      <c r="N186" s="55"/>
      <c r="O186" s="55"/>
    </row>
    <row r="187" spans="1:15" ht="18.75">
      <c r="A187" s="55"/>
      <c r="B187" s="55"/>
      <c r="C187" s="56"/>
      <c r="D187" s="55"/>
      <c r="E187" s="55"/>
      <c r="F187" s="55"/>
      <c r="G187" s="54"/>
      <c r="H187" s="9" t="s">
        <v>9</v>
      </c>
      <c r="I187" s="9" t="s">
        <v>10</v>
      </c>
      <c r="J187" s="9" t="s">
        <v>11</v>
      </c>
      <c r="K187" s="9" t="s">
        <v>12</v>
      </c>
      <c r="L187" s="9" t="s">
        <v>13</v>
      </c>
      <c r="M187" s="9" t="s">
        <v>18</v>
      </c>
      <c r="N187" s="9" t="s">
        <v>14</v>
      </c>
      <c r="O187" s="9" t="s">
        <v>15</v>
      </c>
    </row>
    <row r="188" spans="1:15" ht="33">
      <c r="A188" s="9">
        <v>240</v>
      </c>
      <c r="B188" s="9" t="s">
        <v>133</v>
      </c>
      <c r="C188" s="38" t="s">
        <v>76</v>
      </c>
      <c r="D188" s="9">
        <v>6.8</v>
      </c>
      <c r="E188" s="9">
        <v>20.2</v>
      </c>
      <c r="F188" s="9">
        <v>19.8</v>
      </c>
      <c r="G188" s="10">
        <v>312</v>
      </c>
      <c r="H188" s="9">
        <v>151</v>
      </c>
      <c r="I188" s="9">
        <v>26.1</v>
      </c>
      <c r="J188" s="9">
        <v>214</v>
      </c>
      <c r="K188" s="9">
        <v>1.4</v>
      </c>
      <c r="L188" s="9">
        <v>0.12</v>
      </c>
      <c r="M188" s="9">
        <v>0.04</v>
      </c>
      <c r="N188" s="9">
        <v>0.3</v>
      </c>
      <c r="O188" s="9">
        <v>3</v>
      </c>
    </row>
    <row r="189" spans="1:15" ht="42.75" customHeight="1">
      <c r="A189" s="11">
        <v>392</v>
      </c>
      <c r="B189" s="11">
        <v>180</v>
      </c>
      <c r="C189" s="39" t="s">
        <v>16</v>
      </c>
      <c r="D189" s="12">
        <v>0</v>
      </c>
      <c r="E189" s="12">
        <v>0</v>
      </c>
      <c r="F189" s="12">
        <v>10.6</v>
      </c>
      <c r="G189" s="12">
        <v>41</v>
      </c>
      <c r="H189" s="12">
        <v>1.9</v>
      </c>
      <c r="I189" s="12">
        <v>1.6</v>
      </c>
      <c r="J189" s="12">
        <v>2.9</v>
      </c>
      <c r="K189" s="12">
        <v>0.3</v>
      </c>
      <c r="L189" s="12">
        <v>0</v>
      </c>
      <c r="M189" s="12">
        <v>0</v>
      </c>
      <c r="N189" s="12">
        <v>0.2</v>
      </c>
      <c r="O189" s="12">
        <v>0.2</v>
      </c>
    </row>
    <row r="190" spans="1:15" ht="18.75">
      <c r="A190" s="14"/>
      <c r="B190" s="20"/>
      <c r="C190" s="40" t="s">
        <v>20</v>
      </c>
      <c r="D190" s="15">
        <f>SUM(D188:D189)</f>
        <v>6.8</v>
      </c>
      <c r="E190" s="15">
        <f>SUM(E188:E189)</f>
        <v>20.2</v>
      </c>
      <c r="F190" s="15">
        <f>SUM(F188:F189)</f>
        <v>30.4</v>
      </c>
      <c r="G190" s="15">
        <f>SUM(G188:G189)</f>
        <v>353</v>
      </c>
      <c r="H190" s="15">
        <f>SUM(H188:H189)</f>
        <v>152.9</v>
      </c>
      <c r="I190" s="15">
        <f aca="true" t="shared" si="23" ref="I190:O190">SUM(I187:I189)</f>
        <v>27.700000000000003</v>
      </c>
      <c r="J190" s="15">
        <f t="shared" si="23"/>
        <v>216.9</v>
      </c>
      <c r="K190" s="15">
        <f t="shared" si="23"/>
        <v>1.7</v>
      </c>
      <c r="L190" s="15">
        <f t="shared" si="23"/>
        <v>0.12</v>
      </c>
      <c r="M190" s="15">
        <f t="shared" si="23"/>
        <v>0.04</v>
      </c>
      <c r="N190" s="15">
        <f t="shared" si="23"/>
        <v>0.5</v>
      </c>
      <c r="O190" s="15">
        <f t="shared" si="23"/>
        <v>3.2</v>
      </c>
    </row>
    <row r="191" spans="1:15" ht="18.75">
      <c r="A191" s="11"/>
      <c r="B191" s="11"/>
      <c r="C191" s="39" t="s">
        <v>144</v>
      </c>
      <c r="D191" s="15">
        <f>D190+D181+D170+D163</f>
        <v>52</v>
      </c>
      <c r="E191" s="15">
        <f aca="true" t="shared" si="24" ref="E191:O191">E190+E181+E170+E163</f>
        <v>71.46</v>
      </c>
      <c r="F191" s="15">
        <f t="shared" si="24"/>
        <v>232.89</v>
      </c>
      <c r="G191" s="15">
        <f t="shared" si="24"/>
        <v>1775</v>
      </c>
      <c r="H191" s="15">
        <f t="shared" si="24"/>
        <v>659.8199999999999</v>
      </c>
      <c r="I191" s="15">
        <f t="shared" si="24"/>
        <v>169.06</v>
      </c>
      <c r="J191" s="15">
        <f t="shared" si="24"/>
        <v>920.9300000000001</v>
      </c>
      <c r="K191" s="15">
        <f t="shared" si="24"/>
        <v>9.46</v>
      </c>
      <c r="L191" s="15">
        <f t="shared" si="24"/>
        <v>20.36</v>
      </c>
      <c r="M191" s="15">
        <f t="shared" si="24"/>
        <v>0.4</v>
      </c>
      <c r="N191" s="15">
        <f t="shared" si="24"/>
        <v>5.673</v>
      </c>
      <c r="O191" s="15">
        <f t="shared" si="24"/>
        <v>41.16000000000001</v>
      </c>
    </row>
    <row r="192" spans="1:15" ht="18.75">
      <c r="A192" s="8"/>
      <c r="B192" s="8"/>
      <c r="C192" s="47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8.75">
      <c r="A193" s="18" t="s">
        <v>89</v>
      </c>
      <c r="B193" s="6" t="s">
        <v>90</v>
      </c>
      <c r="C193" s="49"/>
      <c r="D193" s="18"/>
      <c r="E193" s="19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1:15" ht="18.75">
      <c r="A194" s="18" t="s">
        <v>91</v>
      </c>
      <c r="B194" s="16" t="s">
        <v>92</v>
      </c>
      <c r="C194" s="42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1:15" ht="18.75">
      <c r="A195" s="57" t="s">
        <v>93</v>
      </c>
      <c r="B195" s="57"/>
      <c r="C195" s="57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8.75">
      <c r="A196" s="6"/>
      <c r="B196" s="6"/>
      <c r="C196" s="34" t="s">
        <v>140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8.75">
      <c r="A197" s="55" t="s">
        <v>0</v>
      </c>
      <c r="B197" s="55" t="s">
        <v>1</v>
      </c>
      <c r="C197" s="56" t="s">
        <v>2</v>
      </c>
      <c r="D197" s="55" t="s">
        <v>3</v>
      </c>
      <c r="E197" s="55" t="s">
        <v>4</v>
      </c>
      <c r="F197" s="55" t="s">
        <v>5</v>
      </c>
      <c r="G197" s="54" t="s">
        <v>6</v>
      </c>
      <c r="H197" s="55" t="s">
        <v>7</v>
      </c>
      <c r="I197" s="55"/>
      <c r="J197" s="55"/>
      <c r="K197" s="55"/>
      <c r="L197" s="55" t="s">
        <v>8</v>
      </c>
      <c r="M197" s="55"/>
      <c r="N197" s="55"/>
      <c r="O197" s="55"/>
    </row>
    <row r="198" spans="1:15" ht="18.75">
      <c r="A198" s="55"/>
      <c r="B198" s="55"/>
      <c r="C198" s="56"/>
      <c r="D198" s="55"/>
      <c r="E198" s="55"/>
      <c r="F198" s="55"/>
      <c r="G198" s="54"/>
      <c r="H198" s="9" t="s">
        <v>9</v>
      </c>
      <c r="I198" s="9" t="s">
        <v>10</v>
      </c>
      <c r="J198" s="9" t="s">
        <v>11</v>
      </c>
      <c r="K198" s="9" t="s">
        <v>12</v>
      </c>
      <c r="L198" s="9" t="s">
        <v>13</v>
      </c>
      <c r="M198" s="9" t="s">
        <v>18</v>
      </c>
      <c r="N198" s="9" t="s">
        <v>14</v>
      </c>
      <c r="O198" s="9" t="s">
        <v>15</v>
      </c>
    </row>
    <row r="199" spans="1:15" ht="41.25" customHeight="1">
      <c r="A199" s="9" t="s">
        <v>41</v>
      </c>
      <c r="B199" s="9">
        <v>160</v>
      </c>
      <c r="C199" s="38" t="s">
        <v>40</v>
      </c>
      <c r="D199" s="9">
        <v>4</v>
      </c>
      <c r="E199" s="9">
        <v>4</v>
      </c>
      <c r="F199" s="9">
        <v>17.6</v>
      </c>
      <c r="G199" s="10">
        <v>122</v>
      </c>
      <c r="H199" s="9">
        <v>104</v>
      </c>
      <c r="I199" s="9">
        <v>13.6</v>
      </c>
      <c r="J199" s="9">
        <v>4.4</v>
      </c>
      <c r="K199" s="9">
        <v>0.3</v>
      </c>
      <c r="L199" s="9">
        <v>0.03</v>
      </c>
      <c r="M199" s="9">
        <v>0.04</v>
      </c>
      <c r="N199" s="9">
        <v>0.3</v>
      </c>
      <c r="O199" s="9">
        <v>0.8</v>
      </c>
    </row>
    <row r="200" spans="1:15" ht="18.75">
      <c r="A200" s="9">
        <v>1</v>
      </c>
      <c r="B200" s="9">
        <v>7</v>
      </c>
      <c r="C200" s="38" t="s">
        <v>42</v>
      </c>
      <c r="D200" s="9">
        <v>0.06</v>
      </c>
      <c r="E200" s="9">
        <v>5.1</v>
      </c>
      <c r="F200" s="9">
        <v>0.09</v>
      </c>
      <c r="G200" s="10">
        <v>46</v>
      </c>
      <c r="H200" s="9">
        <v>1.7</v>
      </c>
      <c r="I200" s="9">
        <v>0</v>
      </c>
      <c r="J200" s="9">
        <v>2.1</v>
      </c>
      <c r="K200" s="9">
        <v>0.01</v>
      </c>
      <c r="L200" s="9">
        <v>28</v>
      </c>
      <c r="M200" s="9">
        <v>0</v>
      </c>
      <c r="N200" s="9">
        <v>0.01</v>
      </c>
      <c r="O200" s="9">
        <v>0</v>
      </c>
    </row>
    <row r="201" spans="1:15" ht="18.75">
      <c r="A201" s="11">
        <v>7</v>
      </c>
      <c r="B201" s="11">
        <v>7</v>
      </c>
      <c r="C201" s="39" t="s">
        <v>45</v>
      </c>
      <c r="D201" s="12">
        <v>1.6</v>
      </c>
      <c r="E201" s="12">
        <v>2.1</v>
      </c>
      <c r="F201" s="12">
        <v>0</v>
      </c>
      <c r="G201" s="12">
        <v>26</v>
      </c>
      <c r="H201" s="12">
        <v>70</v>
      </c>
      <c r="I201" s="12">
        <v>3.3</v>
      </c>
      <c r="J201" s="12">
        <v>38</v>
      </c>
      <c r="K201" s="12">
        <v>0.04</v>
      </c>
      <c r="L201" s="12">
        <v>0.03</v>
      </c>
      <c r="M201" s="12">
        <v>0</v>
      </c>
      <c r="N201" s="12">
        <v>0.01</v>
      </c>
      <c r="O201" s="12">
        <v>0.11</v>
      </c>
    </row>
    <row r="202" spans="1:15" ht="18.75">
      <c r="A202" s="11">
        <v>397</v>
      </c>
      <c r="B202" s="11">
        <v>180</v>
      </c>
      <c r="C202" s="39" t="s">
        <v>94</v>
      </c>
      <c r="D202" s="12">
        <v>5.04</v>
      </c>
      <c r="E202" s="12">
        <v>5.64</v>
      </c>
      <c r="F202" s="12">
        <v>18.4</v>
      </c>
      <c r="G202" s="12">
        <v>140</v>
      </c>
      <c r="H202" s="12">
        <v>165</v>
      </c>
      <c r="I202" s="12">
        <v>21</v>
      </c>
      <c r="J202" s="12">
        <v>138</v>
      </c>
      <c r="K202" s="12">
        <v>0.35</v>
      </c>
      <c r="L202" s="12">
        <v>0.03</v>
      </c>
      <c r="M202" s="12">
        <v>0.05</v>
      </c>
      <c r="N202" s="12">
        <v>0.17</v>
      </c>
      <c r="O202" s="12">
        <v>1.4</v>
      </c>
    </row>
    <row r="203" spans="1:15" ht="18.75" customHeight="1">
      <c r="A203" s="11" t="s">
        <v>44</v>
      </c>
      <c r="B203" s="11">
        <v>40</v>
      </c>
      <c r="C203" s="39" t="s">
        <v>43</v>
      </c>
      <c r="D203" s="12">
        <v>3.04</v>
      </c>
      <c r="E203" s="12">
        <v>0.24</v>
      </c>
      <c r="F203" s="12">
        <v>20.9</v>
      </c>
      <c r="G203" s="12">
        <v>93</v>
      </c>
      <c r="H203" s="12">
        <v>8</v>
      </c>
      <c r="I203" s="12">
        <v>5.6</v>
      </c>
      <c r="J203" s="13">
        <v>26</v>
      </c>
      <c r="K203" s="13">
        <v>0.36</v>
      </c>
      <c r="L203" s="12">
        <v>0</v>
      </c>
      <c r="M203" s="12">
        <v>0.04</v>
      </c>
      <c r="N203" s="12">
        <v>0.37</v>
      </c>
      <c r="O203" s="12">
        <v>0</v>
      </c>
    </row>
    <row r="204" spans="1:15" ht="18.75">
      <c r="A204" s="14"/>
      <c r="B204" s="14"/>
      <c r="C204" s="40" t="s">
        <v>20</v>
      </c>
      <c r="D204" s="15">
        <f aca="true" t="shared" si="25" ref="D204:O204">SUM(D199:D203)</f>
        <v>13.739999999999998</v>
      </c>
      <c r="E204" s="15">
        <f t="shared" si="25"/>
        <v>17.08</v>
      </c>
      <c r="F204" s="15">
        <f t="shared" si="25"/>
        <v>56.99</v>
      </c>
      <c r="G204" s="15">
        <f t="shared" si="25"/>
        <v>427</v>
      </c>
      <c r="H204" s="15">
        <f t="shared" si="25"/>
        <v>348.7</v>
      </c>
      <c r="I204" s="15">
        <f t="shared" si="25"/>
        <v>43.5</v>
      </c>
      <c r="J204" s="15">
        <f t="shared" si="25"/>
        <v>208.5</v>
      </c>
      <c r="K204" s="15">
        <f t="shared" si="25"/>
        <v>1.06</v>
      </c>
      <c r="L204" s="15">
        <f t="shared" si="25"/>
        <v>28.090000000000003</v>
      </c>
      <c r="M204" s="15">
        <f t="shared" si="25"/>
        <v>0.13</v>
      </c>
      <c r="N204" s="15">
        <f t="shared" si="25"/>
        <v>0.86</v>
      </c>
      <c r="O204" s="15">
        <f t="shared" si="25"/>
        <v>2.31</v>
      </c>
    </row>
    <row r="205" spans="1:15" ht="39" customHeight="1">
      <c r="A205" s="16"/>
      <c r="B205" s="16"/>
      <c r="C205" s="42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 ht="18.75">
      <c r="A206" s="8"/>
      <c r="B206" s="8"/>
      <c r="C206" s="36" t="s">
        <v>47</v>
      </c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36" customHeight="1">
      <c r="A207" s="55" t="s">
        <v>0</v>
      </c>
      <c r="B207" s="55" t="s">
        <v>1</v>
      </c>
      <c r="C207" s="56" t="s">
        <v>2</v>
      </c>
      <c r="D207" s="55" t="s">
        <v>3</v>
      </c>
      <c r="E207" s="55" t="s">
        <v>4</v>
      </c>
      <c r="F207" s="55" t="s">
        <v>5</v>
      </c>
      <c r="G207" s="54" t="s">
        <v>6</v>
      </c>
      <c r="H207" s="55" t="s">
        <v>7</v>
      </c>
      <c r="I207" s="55"/>
      <c r="J207" s="55"/>
      <c r="K207" s="55"/>
      <c r="L207" s="55" t="s">
        <v>8</v>
      </c>
      <c r="M207" s="55"/>
      <c r="N207" s="55"/>
      <c r="O207" s="55"/>
    </row>
    <row r="208" spans="1:15" ht="24.75" customHeight="1">
      <c r="A208" s="55"/>
      <c r="B208" s="55"/>
      <c r="C208" s="56"/>
      <c r="D208" s="55"/>
      <c r="E208" s="55"/>
      <c r="F208" s="55"/>
      <c r="G208" s="54"/>
      <c r="H208" s="9" t="s">
        <v>9</v>
      </c>
      <c r="I208" s="9" t="s">
        <v>10</v>
      </c>
      <c r="J208" s="9" t="s">
        <v>11</v>
      </c>
      <c r="K208" s="9" t="s">
        <v>12</v>
      </c>
      <c r="L208" s="9" t="s">
        <v>13</v>
      </c>
      <c r="M208" s="9" t="s">
        <v>18</v>
      </c>
      <c r="N208" s="9" t="s">
        <v>14</v>
      </c>
      <c r="O208" s="9" t="s">
        <v>15</v>
      </c>
    </row>
    <row r="209" spans="1:15" ht="18.75">
      <c r="A209" s="9">
        <v>399</v>
      </c>
      <c r="B209" s="9">
        <v>180</v>
      </c>
      <c r="C209" s="38" t="s">
        <v>123</v>
      </c>
      <c r="D209" s="9">
        <v>1</v>
      </c>
      <c r="E209" s="9">
        <v>0</v>
      </c>
      <c r="F209" s="9">
        <v>16.44</v>
      </c>
      <c r="G209" s="10">
        <v>68.4</v>
      </c>
      <c r="H209" s="9">
        <v>13.2</v>
      </c>
      <c r="I209" s="9">
        <v>7.2</v>
      </c>
      <c r="J209" s="9">
        <v>13</v>
      </c>
      <c r="K209" s="9">
        <v>0.6</v>
      </c>
      <c r="L209" s="9">
        <v>0</v>
      </c>
      <c r="M209" s="9">
        <v>0.02</v>
      </c>
      <c r="N209" s="9">
        <v>0.24</v>
      </c>
      <c r="O209" s="9">
        <v>3.6</v>
      </c>
    </row>
    <row r="210" spans="1:15" ht="24.75" customHeight="1">
      <c r="A210" s="11"/>
      <c r="B210" s="11"/>
      <c r="C210" s="40" t="s">
        <v>33</v>
      </c>
      <c r="D210" s="15">
        <f aca="true" t="shared" si="26" ref="D210:O210">SUM(D209:D209)</f>
        <v>1</v>
      </c>
      <c r="E210" s="15">
        <f t="shared" si="26"/>
        <v>0</v>
      </c>
      <c r="F210" s="15">
        <f t="shared" si="26"/>
        <v>16.44</v>
      </c>
      <c r="G210" s="15">
        <f t="shared" si="26"/>
        <v>68.4</v>
      </c>
      <c r="H210" s="15">
        <f t="shared" si="26"/>
        <v>13.2</v>
      </c>
      <c r="I210" s="15">
        <f t="shared" si="26"/>
        <v>7.2</v>
      </c>
      <c r="J210" s="15">
        <f t="shared" si="26"/>
        <v>13</v>
      </c>
      <c r="K210" s="15">
        <f t="shared" si="26"/>
        <v>0.6</v>
      </c>
      <c r="L210" s="15">
        <f t="shared" si="26"/>
        <v>0</v>
      </c>
      <c r="M210" s="15">
        <f t="shared" si="26"/>
        <v>0.02</v>
      </c>
      <c r="N210" s="15">
        <f t="shared" si="26"/>
        <v>0.24</v>
      </c>
      <c r="O210" s="15">
        <f t="shared" si="26"/>
        <v>3.6</v>
      </c>
    </row>
    <row r="211" spans="1:15" ht="18.75">
      <c r="A211" s="18"/>
      <c r="B211" s="18"/>
      <c r="C211" s="42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1:15" ht="18.75">
      <c r="A212" s="6"/>
      <c r="B212" s="6"/>
      <c r="C212" s="34" t="s">
        <v>145</v>
      </c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8.75">
      <c r="A213" s="55" t="s">
        <v>0</v>
      </c>
      <c r="B213" s="55" t="s">
        <v>1</v>
      </c>
      <c r="C213" s="56" t="s">
        <v>2</v>
      </c>
      <c r="D213" s="55" t="s">
        <v>3</v>
      </c>
      <c r="E213" s="55" t="s">
        <v>4</v>
      </c>
      <c r="F213" s="55" t="s">
        <v>5</v>
      </c>
      <c r="G213" s="54" t="s">
        <v>6</v>
      </c>
      <c r="H213" s="55" t="s">
        <v>7</v>
      </c>
      <c r="I213" s="55"/>
      <c r="J213" s="55"/>
      <c r="K213" s="55"/>
      <c r="L213" s="55" t="s">
        <v>8</v>
      </c>
      <c r="M213" s="55"/>
      <c r="N213" s="55"/>
      <c r="O213" s="55"/>
    </row>
    <row r="214" spans="1:15" ht="18.75">
      <c r="A214" s="55"/>
      <c r="B214" s="55"/>
      <c r="C214" s="56"/>
      <c r="D214" s="55"/>
      <c r="E214" s="55"/>
      <c r="F214" s="55"/>
      <c r="G214" s="54"/>
      <c r="H214" s="9" t="s">
        <v>9</v>
      </c>
      <c r="I214" s="9" t="s">
        <v>10</v>
      </c>
      <c r="J214" s="9" t="s">
        <v>11</v>
      </c>
      <c r="K214" s="9" t="s">
        <v>12</v>
      </c>
      <c r="L214" s="9" t="s">
        <v>13</v>
      </c>
      <c r="M214" s="9" t="s">
        <v>18</v>
      </c>
      <c r="N214" s="9" t="s">
        <v>14</v>
      </c>
      <c r="O214" s="9" t="s">
        <v>15</v>
      </c>
    </row>
    <row r="215" spans="1:15" ht="33">
      <c r="A215" s="9">
        <v>36</v>
      </c>
      <c r="B215" s="9">
        <v>60</v>
      </c>
      <c r="C215" s="38" t="s">
        <v>82</v>
      </c>
      <c r="D215" s="9">
        <v>0.48</v>
      </c>
      <c r="E215" s="9">
        <v>0.06</v>
      </c>
      <c r="F215" s="9">
        <v>1.56</v>
      </c>
      <c r="G215" s="10">
        <v>8</v>
      </c>
      <c r="H215" s="9">
        <v>14.4</v>
      </c>
      <c r="I215" s="9">
        <v>8.4</v>
      </c>
      <c r="J215" s="9">
        <v>25.2</v>
      </c>
      <c r="K215" s="9">
        <v>0.36</v>
      </c>
      <c r="L215" s="9">
        <v>0.04</v>
      </c>
      <c r="M215" s="9">
        <v>0.02</v>
      </c>
      <c r="N215" s="9">
        <v>0.12</v>
      </c>
      <c r="O215" s="9">
        <v>6</v>
      </c>
    </row>
    <row r="216" spans="1:15" ht="41.25" customHeight="1">
      <c r="A216" s="9">
        <v>83</v>
      </c>
      <c r="B216" s="9" t="s">
        <v>131</v>
      </c>
      <c r="C216" s="38" t="s">
        <v>130</v>
      </c>
      <c r="D216" s="9">
        <v>6.82</v>
      </c>
      <c r="E216" s="9">
        <v>6.82</v>
      </c>
      <c r="F216" s="9">
        <v>16.3</v>
      </c>
      <c r="G216" s="10">
        <v>156</v>
      </c>
      <c r="H216" s="9">
        <v>23.2</v>
      </c>
      <c r="I216" s="9">
        <v>32.6</v>
      </c>
      <c r="J216" s="9">
        <v>107.3</v>
      </c>
      <c r="K216" s="9">
        <v>0.87</v>
      </c>
      <c r="L216" s="9">
        <v>0.84</v>
      </c>
      <c r="M216" s="9">
        <v>0.11</v>
      </c>
      <c r="N216" s="9">
        <v>2.33</v>
      </c>
      <c r="O216" s="9">
        <v>19.6</v>
      </c>
    </row>
    <row r="217" spans="1:15" ht="18.75">
      <c r="A217" s="9">
        <v>146</v>
      </c>
      <c r="B217" s="9" t="s">
        <v>128</v>
      </c>
      <c r="C217" s="38" t="s">
        <v>95</v>
      </c>
      <c r="D217" s="9">
        <v>29.4</v>
      </c>
      <c r="E217" s="9">
        <v>14.6</v>
      </c>
      <c r="F217" s="9">
        <v>18.6</v>
      </c>
      <c r="G217" s="10">
        <v>324</v>
      </c>
      <c r="H217" s="9">
        <v>140</v>
      </c>
      <c r="I217" s="9">
        <v>70.2</v>
      </c>
      <c r="J217" s="9">
        <v>434</v>
      </c>
      <c r="K217" s="9">
        <v>2.3</v>
      </c>
      <c r="L217" s="9">
        <v>10.2</v>
      </c>
      <c r="M217" s="9">
        <v>0.26</v>
      </c>
      <c r="N217" s="9">
        <v>5.04</v>
      </c>
      <c r="O217" s="9">
        <v>14.5</v>
      </c>
    </row>
    <row r="218" spans="1:15" ht="18.75">
      <c r="A218" s="9">
        <v>321</v>
      </c>
      <c r="B218" s="9">
        <v>130</v>
      </c>
      <c r="C218" s="38" t="s">
        <v>60</v>
      </c>
      <c r="D218" s="9">
        <v>2.86</v>
      </c>
      <c r="E218" s="9">
        <v>1.17</v>
      </c>
      <c r="F218" s="9">
        <v>19.11</v>
      </c>
      <c r="G218" s="10">
        <v>101</v>
      </c>
      <c r="H218" s="9">
        <v>40.8</v>
      </c>
      <c r="I218" s="9">
        <v>28.7</v>
      </c>
      <c r="J218" s="9">
        <v>83.4</v>
      </c>
      <c r="K218" s="9">
        <v>1.07</v>
      </c>
      <c r="L218" s="9">
        <v>0.04</v>
      </c>
      <c r="M218" s="9">
        <v>0.14</v>
      </c>
      <c r="N218" s="9">
        <v>1.46</v>
      </c>
      <c r="O218" s="9">
        <v>22.4</v>
      </c>
    </row>
    <row r="219" spans="1:15" ht="18.75">
      <c r="A219" s="9">
        <v>348</v>
      </c>
      <c r="B219" s="9">
        <v>180</v>
      </c>
      <c r="C219" s="38" t="s">
        <v>96</v>
      </c>
      <c r="D219" s="9">
        <v>0.54</v>
      </c>
      <c r="E219" s="9">
        <v>0</v>
      </c>
      <c r="F219" s="9">
        <v>27.4</v>
      </c>
      <c r="G219" s="10">
        <v>108</v>
      </c>
      <c r="H219" s="9">
        <v>26.9</v>
      </c>
      <c r="I219" s="9">
        <v>34</v>
      </c>
      <c r="J219" s="9">
        <v>27.6</v>
      </c>
      <c r="K219" s="9">
        <v>1.04</v>
      </c>
      <c r="L219" s="9">
        <v>0.02</v>
      </c>
      <c r="M219" s="9">
        <v>0.02</v>
      </c>
      <c r="N219" s="9">
        <v>0.42</v>
      </c>
      <c r="O219" s="9">
        <v>0.84</v>
      </c>
    </row>
    <row r="220" spans="1:15" ht="18.75">
      <c r="A220" s="11" t="s">
        <v>51</v>
      </c>
      <c r="B220" s="11">
        <v>37</v>
      </c>
      <c r="C220" s="39" t="s">
        <v>17</v>
      </c>
      <c r="D220" s="12">
        <v>1.74</v>
      </c>
      <c r="E220" s="12">
        <v>0.26</v>
      </c>
      <c r="F220" s="12">
        <v>18.43</v>
      </c>
      <c r="G220" s="12">
        <v>79</v>
      </c>
      <c r="H220" s="12">
        <v>7.8</v>
      </c>
      <c r="I220" s="12">
        <v>7.03</v>
      </c>
      <c r="J220" s="13">
        <v>32.19</v>
      </c>
      <c r="K220" s="13">
        <v>0.74</v>
      </c>
      <c r="L220" s="12">
        <v>0</v>
      </c>
      <c r="M220" s="12">
        <v>0.03</v>
      </c>
      <c r="N220" s="12">
        <v>0.23</v>
      </c>
      <c r="O220" s="12">
        <v>0</v>
      </c>
    </row>
    <row r="221" spans="1:15" ht="18.75">
      <c r="A221" s="14"/>
      <c r="B221" s="14"/>
      <c r="C221" s="40" t="s">
        <v>20</v>
      </c>
      <c r="D221" s="15">
        <f aca="true" t="shared" si="27" ref="D221:O221">SUM(D215:D220)</f>
        <v>41.84</v>
      </c>
      <c r="E221" s="15">
        <f t="shared" si="27"/>
        <v>22.91</v>
      </c>
      <c r="F221" s="15">
        <f t="shared" si="27"/>
        <v>101.4</v>
      </c>
      <c r="G221" s="15">
        <f t="shared" si="27"/>
        <v>776</v>
      </c>
      <c r="H221" s="15">
        <f t="shared" si="27"/>
        <v>253.1</v>
      </c>
      <c r="I221" s="15">
        <f t="shared" si="27"/>
        <v>180.93</v>
      </c>
      <c r="J221" s="15">
        <f t="shared" si="27"/>
        <v>709.69</v>
      </c>
      <c r="K221" s="15">
        <f t="shared" si="27"/>
        <v>6.38</v>
      </c>
      <c r="L221" s="15">
        <f t="shared" si="27"/>
        <v>11.139999999999999</v>
      </c>
      <c r="M221" s="15">
        <f t="shared" si="27"/>
        <v>0.5800000000000001</v>
      </c>
      <c r="N221" s="15">
        <f t="shared" si="27"/>
        <v>9.6</v>
      </c>
      <c r="O221" s="15">
        <f t="shared" si="27"/>
        <v>63.34</v>
      </c>
    </row>
    <row r="222" spans="1:15" ht="18.75">
      <c r="A222" s="18"/>
      <c r="B222" s="18"/>
      <c r="C222" s="41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 ht="18.75">
      <c r="A223" s="18"/>
      <c r="B223" s="18"/>
      <c r="C223" s="41" t="s">
        <v>139</v>
      </c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1:15" ht="18.75">
      <c r="A224" s="55" t="s">
        <v>0</v>
      </c>
      <c r="B224" s="55" t="s">
        <v>1</v>
      </c>
      <c r="C224" s="56" t="s">
        <v>2</v>
      </c>
      <c r="D224" s="55" t="s">
        <v>3</v>
      </c>
      <c r="E224" s="55" t="s">
        <v>4</v>
      </c>
      <c r="F224" s="55" t="s">
        <v>5</v>
      </c>
      <c r="G224" s="54" t="s">
        <v>6</v>
      </c>
      <c r="H224" s="55" t="s">
        <v>7</v>
      </c>
      <c r="I224" s="55"/>
      <c r="J224" s="55"/>
      <c r="K224" s="55"/>
      <c r="L224" s="55" t="s">
        <v>8</v>
      </c>
      <c r="M224" s="55"/>
      <c r="N224" s="55"/>
      <c r="O224" s="55"/>
    </row>
    <row r="225" spans="1:15" ht="39" customHeight="1">
      <c r="A225" s="55"/>
      <c r="B225" s="55"/>
      <c r="C225" s="56"/>
      <c r="D225" s="55"/>
      <c r="E225" s="55"/>
      <c r="F225" s="55"/>
      <c r="G225" s="54"/>
      <c r="H225" s="9" t="s">
        <v>9</v>
      </c>
      <c r="I225" s="9" t="s">
        <v>10</v>
      </c>
      <c r="J225" s="9" t="s">
        <v>11</v>
      </c>
      <c r="K225" s="9" t="s">
        <v>12</v>
      </c>
      <c r="L225" s="9" t="s">
        <v>13</v>
      </c>
      <c r="M225" s="9" t="s">
        <v>18</v>
      </c>
      <c r="N225" s="9" t="s">
        <v>14</v>
      </c>
      <c r="O225" s="9" t="s">
        <v>15</v>
      </c>
    </row>
    <row r="226" spans="1:15" ht="18.75">
      <c r="A226" s="9">
        <v>235</v>
      </c>
      <c r="B226" s="9">
        <v>100</v>
      </c>
      <c r="C226" s="38" t="s">
        <v>137</v>
      </c>
      <c r="D226" s="12">
        <v>13.4</v>
      </c>
      <c r="E226" s="12">
        <v>10.3</v>
      </c>
      <c r="F226" s="12">
        <v>15.8</v>
      </c>
      <c r="G226" s="12">
        <v>208</v>
      </c>
      <c r="H226" s="12">
        <v>130.31</v>
      </c>
      <c r="I226" s="12">
        <v>20.22</v>
      </c>
      <c r="J226" s="12">
        <v>170.32</v>
      </c>
      <c r="K226" s="12">
        <v>0.55</v>
      </c>
      <c r="L226" s="12">
        <v>40.32</v>
      </c>
      <c r="M226" s="12">
        <v>0.04</v>
      </c>
      <c r="N226" s="12">
        <v>0.41</v>
      </c>
      <c r="O226" s="12">
        <v>0.49</v>
      </c>
    </row>
    <row r="227" spans="1:15" ht="18.75">
      <c r="A227" s="11">
        <v>401</v>
      </c>
      <c r="B227" s="11">
        <v>180</v>
      </c>
      <c r="C227" s="39" t="s">
        <v>122</v>
      </c>
      <c r="D227" s="12">
        <v>5.4</v>
      </c>
      <c r="E227" s="12">
        <v>5.4</v>
      </c>
      <c r="F227" s="12">
        <v>68</v>
      </c>
      <c r="G227" s="12">
        <v>100</v>
      </c>
      <c r="H227" s="12">
        <v>202</v>
      </c>
      <c r="I227" s="12">
        <v>192</v>
      </c>
      <c r="J227" s="12">
        <v>160</v>
      </c>
      <c r="K227" s="12">
        <v>0.17</v>
      </c>
      <c r="L227" s="12">
        <v>0.05</v>
      </c>
      <c r="M227" s="12">
        <v>0.05</v>
      </c>
      <c r="N227" s="12">
        <v>0.24</v>
      </c>
      <c r="O227" s="12">
        <v>0.98</v>
      </c>
    </row>
    <row r="228" spans="1:15" ht="18.75">
      <c r="A228" s="11">
        <v>469</v>
      </c>
      <c r="B228" s="11">
        <v>50</v>
      </c>
      <c r="C228" s="39" t="s">
        <v>29</v>
      </c>
      <c r="D228" s="12">
        <v>3.9</v>
      </c>
      <c r="E228" s="12">
        <v>4.9</v>
      </c>
      <c r="F228" s="12">
        <v>31.7</v>
      </c>
      <c r="G228" s="12">
        <v>180</v>
      </c>
      <c r="H228" s="12">
        <v>24.6</v>
      </c>
      <c r="I228" s="12">
        <v>7.44</v>
      </c>
      <c r="J228" s="12">
        <v>43.7</v>
      </c>
      <c r="K228" s="12">
        <v>0.43</v>
      </c>
      <c r="L228" s="12">
        <v>0</v>
      </c>
      <c r="M228" s="12">
        <v>0.05</v>
      </c>
      <c r="N228" s="12">
        <v>0.4</v>
      </c>
      <c r="O228" s="12">
        <v>0.15</v>
      </c>
    </row>
    <row r="229" spans="1:15" ht="18.75">
      <c r="A229" s="14"/>
      <c r="B229" s="20"/>
      <c r="C229" s="40" t="s">
        <v>20</v>
      </c>
      <c r="D229" s="15">
        <f>SUM(D226:D228)</f>
        <v>22.7</v>
      </c>
      <c r="E229" s="15">
        <f>SUM(E226:E228)</f>
        <v>20.6</v>
      </c>
      <c r="F229" s="15">
        <f>SUM(F226:F228)</f>
        <v>115.5</v>
      </c>
      <c r="G229" s="15">
        <f>SUM(G226:G228)</f>
        <v>488</v>
      </c>
      <c r="H229" s="15">
        <f>SUM(H226:H228)</f>
        <v>356.91</v>
      </c>
      <c r="I229" s="15">
        <f aca="true" t="shared" si="28" ref="I229:O229">SUM(I225:I228)</f>
        <v>219.66</v>
      </c>
      <c r="J229" s="15">
        <f t="shared" si="28"/>
        <v>374.02</v>
      </c>
      <c r="K229" s="15">
        <f t="shared" si="28"/>
        <v>1.1500000000000001</v>
      </c>
      <c r="L229" s="15">
        <f t="shared" si="28"/>
        <v>40.37</v>
      </c>
      <c r="M229" s="15">
        <f t="shared" si="28"/>
        <v>0.14</v>
      </c>
      <c r="N229" s="15">
        <f t="shared" si="28"/>
        <v>1.0499999999999998</v>
      </c>
      <c r="O229" s="15">
        <f t="shared" si="28"/>
        <v>1.6199999999999999</v>
      </c>
    </row>
    <row r="230" spans="1:15" ht="18.75">
      <c r="A230" s="11"/>
      <c r="B230" s="11"/>
      <c r="C230" s="39" t="s">
        <v>144</v>
      </c>
      <c r="D230" s="15">
        <f aca="true" t="shared" si="29" ref="D230:O230">D229+D221+D210+D204</f>
        <v>79.28</v>
      </c>
      <c r="E230" s="15">
        <f t="shared" si="29"/>
        <v>60.59</v>
      </c>
      <c r="F230" s="15">
        <f t="shared" si="29"/>
        <v>290.33</v>
      </c>
      <c r="G230" s="15">
        <f t="shared" si="29"/>
        <v>1759.4</v>
      </c>
      <c r="H230" s="15">
        <f t="shared" si="29"/>
        <v>971.9100000000001</v>
      </c>
      <c r="I230" s="15">
        <f t="shared" si="29"/>
        <v>451.29</v>
      </c>
      <c r="J230" s="15">
        <f t="shared" si="29"/>
        <v>1305.21</v>
      </c>
      <c r="K230" s="15">
        <f t="shared" si="29"/>
        <v>9.190000000000001</v>
      </c>
      <c r="L230" s="15">
        <f t="shared" si="29"/>
        <v>79.6</v>
      </c>
      <c r="M230" s="15">
        <f t="shared" si="29"/>
        <v>0.8700000000000001</v>
      </c>
      <c r="N230" s="15">
        <f t="shared" si="29"/>
        <v>11.749999999999998</v>
      </c>
      <c r="O230" s="15">
        <f t="shared" si="29"/>
        <v>70.87</v>
      </c>
    </row>
    <row r="231" spans="1:15" ht="38.25" customHeight="1">
      <c r="A231" s="18"/>
      <c r="B231" s="18"/>
      <c r="C231" s="41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ht="18.75">
      <c r="A232" s="57" t="s">
        <v>21</v>
      </c>
      <c r="B232" s="57"/>
      <c r="C232" s="5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8.75">
      <c r="A233" s="57" t="s">
        <v>24</v>
      </c>
      <c r="B233" s="57"/>
      <c r="C233" s="5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8.75">
      <c r="A234" s="57" t="s">
        <v>19</v>
      </c>
      <c r="B234" s="57"/>
      <c r="C234" s="5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8.75">
      <c r="A235" s="57" t="s">
        <v>70</v>
      </c>
      <c r="B235" s="57"/>
      <c r="C235" s="5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8.75">
      <c r="A236" s="6"/>
      <c r="B236" s="6"/>
      <c r="C236" s="47" t="s">
        <v>146</v>
      </c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8.75">
      <c r="A237" s="55" t="s">
        <v>0</v>
      </c>
      <c r="B237" s="55" t="s">
        <v>1</v>
      </c>
      <c r="C237" s="56" t="s">
        <v>2</v>
      </c>
      <c r="D237" s="55" t="s">
        <v>3</v>
      </c>
      <c r="E237" s="55" t="s">
        <v>4</v>
      </c>
      <c r="F237" s="55" t="s">
        <v>5</v>
      </c>
      <c r="G237" s="54" t="s">
        <v>6</v>
      </c>
      <c r="H237" s="55" t="s">
        <v>7</v>
      </c>
      <c r="I237" s="55"/>
      <c r="J237" s="55"/>
      <c r="K237" s="55"/>
      <c r="L237" s="55" t="s">
        <v>8</v>
      </c>
      <c r="M237" s="55"/>
      <c r="N237" s="55"/>
      <c r="O237" s="55"/>
    </row>
    <row r="238" spans="1:15" ht="18.75">
      <c r="A238" s="55"/>
      <c r="B238" s="55"/>
      <c r="C238" s="56"/>
      <c r="D238" s="55"/>
      <c r="E238" s="55"/>
      <c r="F238" s="55"/>
      <c r="G238" s="54"/>
      <c r="H238" s="9" t="s">
        <v>9</v>
      </c>
      <c r="I238" s="9" t="s">
        <v>10</v>
      </c>
      <c r="J238" s="9" t="s">
        <v>11</v>
      </c>
      <c r="K238" s="9" t="s">
        <v>12</v>
      </c>
      <c r="L238" s="9" t="s">
        <v>13</v>
      </c>
      <c r="M238" s="9" t="s">
        <v>18</v>
      </c>
      <c r="N238" s="9" t="s">
        <v>14</v>
      </c>
      <c r="O238" s="9" t="s">
        <v>15</v>
      </c>
    </row>
    <row r="239" spans="1:15" ht="33">
      <c r="A239" s="9">
        <v>185</v>
      </c>
      <c r="B239" s="9">
        <v>200</v>
      </c>
      <c r="C239" s="38" t="s">
        <v>66</v>
      </c>
      <c r="D239" s="9">
        <v>8</v>
      </c>
      <c r="E239" s="9">
        <v>6.4</v>
      </c>
      <c r="F239" s="9">
        <v>30.8</v>
      </c>
      <c r="G239" s="10">
        <v>206</v>
      </c>
      <c r="H239" s="9">
        <v>188</v>
      </c>
      <c r="I239" s="9">
        <v>63.6</v>
      </c>
      <c r="J239" s="9">
        <v>239</v>
      </c>
      <c r="K239" s="9">
        <v>2.58</v>
      </c>
      <c r="L239" s="9">
        <v>0.04</v>
      </c>
      <c r="M239" s="9">
        <v>0.18</v>
      </c>
      <c r="N239" s="9">
        <v>0.46</v>
      </c>
      <c r="O239" s="9">
        <v>0.14</v>
      </c>
    </row>
    <row r="240" spans="1:15" ht="38.25" customHeight="1">
      <c r="A240" s="9">
        <v>1</v>
      </c>
      <c r="B240" s="9">
        <v>7</v>
      </c>
      <c r="C240" s="38" t="s">
        <v>42</v>
      </c>
      <c r="D240" s="9">
        <v>0.06</v>
      </c>
      <c r="E240" s="9">
        <v>5.1</v>
      </c>
      <c r="F240" s="9">
        <v>0.09</v>
      </c>
      <c r="G240" s="10">
        <v>46</v>
      </c>
      <c r="H240" s="9">
        <v>1.7</v>
      </c>
      <c r="I240" s="9">
        <v>0</v>
      </c>
      <c r="J240" s="9">
        <v>2.1</v>
      </c>
      <c r="K240" s="9">
        <v>0.01</v>
      </c>
      <c r="L240" s="9">
        <v>28</v>
      </c>
      <c r="M240" s="9">
        <v>0</v>
      </c>
      <c r="N240" s="9">
        <v>0.01</v>
      </c>
      <c r="O240" s="9">
        <v>0</v>
      </c>
    </row>
    <row r="241" spans="1:15" ht="16.5" customHeight="1">
      <c r="A241" s="11">
        <v>125</v>
      </c>
      <c r="B241" s="11">
        <v>180</v>
      </c>
      <c r="C241" s="39" t="s">
        <v>46</v>
      </c>
      <c r="D241" s="12">
        <v>3</v>
      </c>
      <c r="E241" s="12">
        <v>3</v>
      </c>
      <c r="F241" s="12">
        <v>15</v>
      </c>
      <c r="G241" s="12">
        <v>94</v>
      </c>
      <c r="H241" s="12">
        <v>108</v>
      </c>
      <c r="I241" s="12">
        <v>13</v>
      </c>
      <c r="J241" s="12">
        <v>82</v>
      </c>
      <c r="K241" s="12">
        <v>0.11</v>
      </c>
      <c r="L241" s="12">
        <v>0.1</v>
      </c>
      <c r="M241" s="12">
        <v>0.01</v>
      </c>
      <c r="N241" s="12">
        <v>0.1</v>
      </c>
      <c r="O241" s="9">
        <v>1</v>
      </c>
    </row>
    <row r="242" spans="1:15" ht="23.25" customHeight="1">
      <c r="A242" s="11" t="s">
        <v>44</v>
      </c>
      <c r="B242" s="11">
        <v>40</v>
      </c>
      <c r="C242" s="39" t="s">
        <v>43</v>
      </c>
      <c r="D242" s="12">
        <v>3.04</v>
      </c>
      <c r="E242" s="12">
        <v>0.24</v>
      </c>
      <c r="F242" s="12">
        <v>20.9</v>
      </c>
      <c r="G242" s="12">
        <v>93</v>
      </c>
      <c r="H242" s="12">
        <v>8</v>
      </c>
      <c r="I242" s="12">
        <v>5.6</v>
      </c>
      <c r="J242" s="13">
        <v>26</v>
      </c>
      <c r="K242" s="13">
        <v>0.36</v>
      </c>
      <c r="L242" s="12">
        <v>0</v>
      </c>
      <c r="M242" s="12">
        <v>0.04</v>
      </c>
      <c r="N242" s="12">
        <v>0.37</v>
      </c>
      <c r="O242" s="12">
        <v>0</v>
      </c>
    </row>
    <row r="243" spans="1:15" ht="18.75">
      <c r="A243" s="11"/>
      <c r="B243" s="14"/>
      <c r="C243" s="40" t="s">
        <v>20</v>
      </c>
      <c r="D243" s="15">
        <f aca="true" t="shared" si="30" ref="D243:O243">SUM(D238:D242)</f>
        <v>14.100000000000001</v>
      </c>
      <c r="E243" s="15">
        <f t="shared" si="30"/>
        <v>14.74</v>
      </c>
      <c r="F243" s="15">
        <f t="shared" si="30"/>
        <v>66.78999999999999</v>
      </c>
      <c r="G243" s="15">
        <f t="shared" si="30"/>
        <v>439</v>
      </c>
      <c r="H243" s="15">
        <f t="shared" si="30"/>
        <v>305.7</v>
      </c>
      <c r="I243" s="15">
        <f t="shared" si="30"/>
        <v>82.19999999999999</v>
      </c>
      <c r="J243" s="15">
        <f t="shared" si="30"/>
        <v>349.1</v>
      </c>
      <c r="K243" s="15">
        <f t="shared" si="30"/>
        <v>3.0599999999999996</v>
      </c>
      <c r="L243" s="15">
        <f t="shared" si="30"/>
        <v>28.14</v>
      </c>
      <c r="M243" s="15">
        <f t="shared" si="30"/>
        <v>0.23</v>
      </c>
      <c r="N243" s="15">
        <f t="shared" si="30"/>
        <v>0.9400000000000001</v>
      </c>
      <c r="O243" s="15">
        <f t="shared" si="30"/>
        <v>1.1400000000000001</v>
      </c>
    </row>
    <row r="244" spans="1:15" ht="18.75">
      <c r="A244" s="57"/>
      <c r="B244" s="57"/>
      <c r="C244" s="5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8.75">
      <c r="A245" s="8"/>
      <c r="B245" s="8"/>
      <c r="C245" s="36" t="s">
        <v>47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8.75">
      <c r="A246" s="55" t="s">
        <v>0</v>
      </c>
      <c r="B246" s="55" t="s">
        <v>1</v>
      </c>
      <c r="C246" s="56" t="s">
        <v>2</v>
      </c>
      <c r="D246" s="55" t="s">
        <v>3</v>
      </c>
      <c r="E246" s="55" t="s">
        <v>4</v>
      </c>
      <c r="F246" s="55" t="s">
        <v>5</v>
      </c>
      <c r="G246" s="54" t="s">
        <v>6</v>
      </c>
      <c r="H246" s="55" t="s">
        <v>7</v>
      </c>
      <c r="I246" s="55"/>
      <c r="J246" s="55"/>
      <c r="K246" s="55"/>
      <c r="L246" s="55" t="s">
        <v>8</v>
      </c>
      <c r="M246" s="55"/>
      <c r="N246" s="55"/>
      <c r="O246" s="55"/>
    </row>
    <row r="247" spans="1:15" ht="18.75">
      <c r="A247" s="55"/>
      <c r="B247" s="55"/>
      <c r="C247" s="56"/>
      <c r="D247" s="55"/>
      <c r="E247" s="55"/>
      <c r="F247" s="55"/>
      <c r="G247" s="54"/>
      <c r="H247" s="9" t="s">
        <v>9</v>
      </c>
      <c r="I247" s="9" t="s">
        <v>10</v>
      </c>
      <c r="J247" s="9" t="s">
        <v>11</v>
      </c>
      <c r="K247" s="9" t="s">
        <v>12</v>
      </c>
      <c r="L247" s="9" t="s">
        <v>13</v>
      </c>
      <c r="M247" s="9" t="s">
        <v>18</v>
      </c>
      <c r="N247" s="9" t="s">
        <v>14</v>
      </c>
      <c r="O247" s="9" t="s">
        <v>15</v>
      </c>
    </row>
    <row r="248" spans="1:15" ht="18.75">
      <c r="A248" s="9">
        <v>371</v>
      </c>
      <c r="B248" s="9">
        <v>120</v>
      </c>
      <c r="C248" s="38" t="s">
        <v>124</v>
      </c>
      <c r="D248" s="9">
        <v>2.3</v>
      </c>
      <c r="E248" s="9">
        <v>0</v>
      </c>
      <c r="F248" s="9">
        <v>10.1</v>
      </c>
      <c r="G248" s="10">
        <v>46</v>
      </c>
      <c r="H248" s="9">
        <v>41</v>
      </c>
      <c r="I248" s="9">
        <v>16</v>
      </c>
      <c r="J248" s="9">
        <v>28</v>
      </c>
      <c r="K248" s="9">
        <v>0.4</v>
      </c>
      <c r="L248" s="9">
        <v>0.06</v>
      </c>
      <c r="M248" s="9">
        <v>0.04</v>
      </c>
      <c r="N248" s="9">
        <v>0.24</v>
      </c>
      <c r="O248" s="9">
        <v>72</v>
      </c>
    </row>
    <row r="249" spans="1:15" ht="18.75">
      <c r="A249" s="11"/>
      <c r="B249" s="11"/>
      <c r="C249" s="40" t="s">
        <v>33</v>
      </c>
      <c r="D249" s="15">
        <f aca="true" t="shared" si="31" ref="D249:O249">SUM(D248:D248)</f>
        <v>2.3</v>
      </c>
      <c r="E249" s="15">
        <f t="shared" si="31"/>
        <v>0</v>
      </c>
      <c r="F249" s="15">
        <f t="shared" si="31"/>
        <v>10.1</v>
      </c>
      <c r="G249" s="15">
        <f t="shared" si="31"/>
        <v>46</v>
      </c>
      <c r="H249" s="15">
        <f t="shared" si="31"/>
        <v>41</v>
      </c>
      <c r="I249" s="15">
        <f t="shared" si="31"/>
        <v>16</v>
      </c>
      <c r="J249" s="15">
        <f t="shared" si="31"/>
        <v>28</v>
      </c>
      <c r="K249" s="15">
        <f t="shared" si="31"/>
        <v>0.4</v>
      </c>
      <c r="L249" s="15">
        <f t="shared" si="31"/>
        <v>0.06</v>
      </c>
      <c r="M249" s="15">
        <f t="shared" si="31"/>
        <v>0.04</v>
      </c>
      <c r="N249" s="15">
        <f t="shared" si="31"/>
        <v>0.24</v>
      </c>
      <c r="O249" s="15">
        <f t="shared" si="31"/>
        <v>72</v>
      </c>
    </row>
    <row r="250" spans="1:15" ht="18.75">
      <c r="A250" s="8"/>
      <c r="B250" s="8"/>
      <c r="C250" s="4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8.75">
      <c r="A251" s="6"/>
      <c r="B251" s="6"/>
      <c r="C251" s="34" t="s">
        <v>147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8.75">
      <c r="A252" s="55" t="s">
        <v>0</v>
      </c>
      <c r="B252" s="55" t="s">
        <v>1</v>
      </c>
      <c r="C252" s="56" t="s">
        <v>2</v>
      </c>
      <c r="D252" s="55" t="s">
        <v>3</v>
      </c>
      <c r="E252" s="55" t="s">
        <v>4</v>
      </c>
      <c r="F252" s="55" t="s">
        <v>5</v>
      </c>
      <c r="G252" s="54" t="s">
        <v>6</v>
      </c>
      <c r="H252" s="55" t="s">
        <v>7</v>
      </c>
      <c r="I252" s="55"/>
      <c r="J252" s="55"/>
      <c r="K252" s="55"/>
      <c r="L252" s="55" t="s">
        <v>8</v>
      </c>
      <c r="M252" s="55"/>
      <c r="N252" s="55"/>
      <c r="O252" s="55"/>
    </row>
    <row r="253" spans="1:15" ht="38.25" customHeight="1">
      <c r="A253" s="55"/>
      <c r="B253" s="55"/>
      <c r="C253" s="56"/>
      <c r="D253" s="55"/>
      <c r="E253" s="55"/>
      <c r="F253" s="55"/>
      <c r="G253" s="54"/>
      <c r="H253" s="9" t="s">
        <v>9</v>
      </c>
      <c r="I253" s="9" t="s">
        <v>10</v>
      </c>
      <c r="J253" s="9" t="s">
        <v>11</v>
      </c>
      <c r="K253" s="9" t="s">
        <v>12</v>
      </c>
      <c r="L253" s="9" t="s">
        <v>13</v>
      </c>
      <c r="M253" s="9" t="s">
        <v>18</v>
      </c>
      <c r="N253" s="9" t="s">
        <v>14</v>
      </c>
      <c r="O253" s="9" t="s">
        <v>15</v>
      </c>
    </row>
    <row r="254" spans="1:15" ht="16.5" customHeight="1">
      <c r="A254" s="11">
        <v>81</v>
      </c>
      <c r="B254" s="11" t="s">
        <v>87</v>
      </c>
      <c r="C254" s="39" t="s">
        <v>97</v>
      </c>
      <c r="D254" s="12">
        <v>5.2</v>
      </c>
      <c r="E254" s="12">
        <v>0.42</v>
      </c>
      <c r="F254" s="12">
        <v>22.7</v>
      </c>
      <c r="G254" s="12">
        <v>113</v>
      </c>
      <c r="H254" s="12">
        <v>29.6</v>
      </c>
      <c r="I254" s="12">
        <v>28.5</v>
      </c>
      <c r="J254" s="12">
        <v>73.3</v>
      </c>
      <c r="K254" s="12">
        <v>1.5</v>
      </c>
      <c r="L254" s="12">
        <v>0.96</v>
      </c>
      <c r="M254" s="12">
        <v>0.19</v>
      </c>
      <c r="N254" s="12">
        <v>1.1</v>
      </c>
      <c r="O254" s="12">
        <v>9.7</v>
      </c>
    </row>
    <row r="255" spans="1:15" ht="17.25" customHeight="1">
      <c r="A255" s="11">
        <v>298</v>
      </c>
      <c r="B255" s="11" t="s">
        <v>98</v>
      </c>
      <c r="C255" s="39" t="s">
        <v>99</v>
      </c>
      <c r="D255" s="12">
        <v>21.3</v>
      </c>
      <c r="E255" s="12">
        <v>27</v>
      </c>
      <c r="F255" s="12">
        <v>20.2</v>
      </c>
      <c r="G255" s="12">
        <v>405</v>
      </c>
      <c r="H255" s="12">
        <v>124</v>
      </c>
      <c r="I255" s="12">
        <v>48.2</v>
      </c>
      <c r="J255" s="12">
        <v>266</v>
      </c>
      <c r="K255" s="12">
        <v>3.7</v>
      </c>
      <c r="L255" s="12">
        <v>0.18</v>
      </c>
      <c r="M255" s="12">
        <v>0.13</v>
      </c>
      <c r="N255" s="12">
        <v>3.6</v>
      </c>
      <c r="O255" s="12">
        <v>61.3</v>
      </c>
    </row>
    <row r="256" spans="1:15" ht="18.75">
      <c r="A256" s="11">
        <v>376</v>
      </c>
      <c r="B256" s="11">
        <v>180</v>
      </c>
      <c r="C256" s="39" t="s">
        <v>61</v>
      </c>
      <c r="D256" s="12">
        <v>0.9</v>
      </c>
      <c r="E256" s="12">
        <v>0</v>
      </c>
      <c r="F256" s="12">
        <v>20</v>
      </c>
      <c r="G256" s="12">
        <v>79</v>
      </c>
      <c r="H256" s="12">
        <v>29.04</v>
      </c>
      <c r="I256" s="12">
        <v>15.8</v>
      </c>
      <c r="J256" s="12">
        <v>26.4</v>
      </c>
      <c r="K256" s="12">
        <v>0.6</v>
      </c>
      <c r="L256" s="12">
        <v>0.64</v>
      </c>
      <c r="M256" s="12">
        <v>0.02</v>
      </c>
      <c r="N256" s="12">
        <v>0.5</v>
      </c>
      <c r="O256" s="12">
        <v>0.6</v>
      </c>
    </row>
    <row r="257" spans="1:15" ht="18.75">
      <c r="A257" s="11" t="s">
        <v>51</v>
      </c>
      <c r="B257" s="11">
        <v>37</v>
      </c>
      <c r="C257" s="39" t="s">
        <v>17</v>
      </c>
      <c r="D257" s="12">
        <v>1.74</v>
      </c>
      <c r="E257" s="12">
        <v>0.26</v>
      </c>
      <c r="F257" s="12">
        <v>18.43</v>
      </c>
      <c r="G257" s="12">
        <v>79</v>
      </c>
      <c r="H257" s="12">
        <v>7.8</v>
      </c>
      <c r="I257" s="12">
        <v>7.03</v>
      </c>
      <c r="J257" s="13">
        <v>32.19</v>
      </c>
      <c r="K257" s="13">
        <v>0.74</v>
      </c>
      <c r="L257" s="12">
        <v>0</v>
      </c>
      <c r="M257" s="12">
        <v>0.03</v>
      </c>
      <c r="N257" s="12">
        <v>0.23</v>
      </c>
      <c r="O257" s="12">
        <v>0</v>
      </c>
    </row>
    <row r="258" spans="1:15" ht="18.75">
      <c r="A258" s="11"/>
      <c r="B258" s="14"/>
      <c r="C258" s="40" t="s">
        <v>20</v>
      </c>
      <c r="D258" s="15">
        <f aca="true" t="shared" si="32" ref="D258:O258">SUM(D253:D257)</f>
        <v>29.139999999999997</v>
      </c>
      <c r="E258" s="15">
        <f t="shared" si="32"/>
        <v>27.680000000000003</v>
      </c>
      <c r="F258" s="15">
        <f t="shared" si="32"/>
        <v>81.33</v>
      </c>
      <c r="G258" s="15">
        <f t="shared" si="32"/>
        <v>676</v>
      </c>
      <c r="H258" s="15">
        <f t="shared" si="32"/>
        <v>190.44</v>
      </c>
      <c r="I258" s="15">
        <f t="shared" si="32"/>
        <v>99.53</v>
      </c>
      <c r="J258" s="15">
        <f t="shared" si="32"/>
        <v>397.89</v>
      </c>
      <c r="K258" s="15">
        <f t="shared" si="32"/>
        <v>6.54</v>
      </c>
      <c r="L258" s="15">
        <f t="shared" si="32"/>
        <v>1.7799999999999998</v>
      </c>
      <c r="M258" s="15">
        <f t="shared" si="32"/>
        <v>0.37</v>
      </c>
      <c r="N258" s="15">
        <f t="shared" si="32"/>
        <v>5.430000000000001</v>
      </c>
      <c r="O258" s="15">
        <f t="shared" si="32"/>
        <v>71.6</v>
      </c>
    </row>
    <row r="259" spans="1:15" ht="18.75">
      <c r="A259" s="18"/>
      <c r="B259" s="16"/>
      <c r="C259" s="42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1:15" ht="18.75">
      <c r="A260" s="18"/>
      <c r="B260" s="18"/>
      <c r="C260" s="41" t="s">
        <v>139</v>
      </c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1:15" ht="18.75">
      <c r="A261" s="55" t="s">
        <v>0</v>
      </c>
      <c r="B261" s="55" t="s">
        <v>1</v>
      </c>
      <c r="C261" s="56" t="s">
        <v>2</v>
      </c>
      <c r="D261" s="55" t="s">
        <v>3</v>
      </c>
      <c r="E261" s="55" t="s">
        <v>4</v>
      </c>
      <c r="F261" s="55" t="s">
        <v>5</v>
      </c>
      <c r="G261" s="54" t="s">
        <v>6</v>
      </c>
      <c r="H261" s="55" t="s">
        <v>7</v>
      </c>
      <c r="I261" s="55"/>
      <c r="J261" s="55"/>
      <c r="K261" s="55"/>
      <c r="L261" s="55" t="s">
        <v>8</v>
      </c>
      <c r="M261" s="55"/>
      <c r="N261" s="55"/>
      <c r="O261" s="55"/>
    </row>
    <row r="262" spans="1:15" ht="18.75">
      <c r="A262" s="55"/>
      <c r="B262" s="55"/>
      <c r="C262" s="56"/>
      <c r="D262" s="55"/>
      <c r="E262" s="55"/>
      <c r="F262" s="55"/>
      <c r="G262" s="54"/>
      <c r="H262" s="9" t="s">
        <v>9</v>
      </c>
      <c r="I262" s="9" t="s">
        <v>10</v>
      </c>
      <c r="J262" s="9" t="s">
        <v>11</v>
      </c>
      <c r="K262" s="9" t="s">
        <v>12</v>
      </c>
      <c r="L262" s="9" t="s">
        <v>13</v>
      </c>
      <c r="M262" s="9" t="s">
        <v>18</v>
      </c>
      <c r="N262" s="9" t="s">
        <v>14</v>
      </c>
      <c r="O262" s="9" t="s">
        <v>15</v>
      </c>
    </row>
    <row r="263" spans="1:15" ht="39" customHeight="1">
      <c r="A263" s="11">
        <v>682</v>
      </c>
      <c r="B263" s="11" t="s">
        <v>117</v>
      </c>
      <c r="C263" s="39" t="s">
        <v>118</v>
      </c>
      <c r="D263" s="12">
        <v>0.7</v>
      </c>
      <c r="E263" s="12">
        <v>11.4</v>
      </c>
      <c r="F263" s="12">
        <v>53.3</v>
      </c>
      <c r="G263" s="12">
        <v>225</v>
      </c>
      <c r="H263" s="12">
        <v>24.4</v>
      </c>
      <c r="I263" s="12">
        <v>21.5</v>
      </c>
      <c r="J263" s="12">
        <v>121</v>
      </c>
      <c r="K263" s="12">
        <v>1.3</v>
      </c>
      <c r="L263" s="12">
        <v>0.05</v>
      </c>
      <c r="M263" s="12">
        <v>0.15</v>
      </c>
      <c r="N263" s="12">
        <v>1.4</v>
      </c>
      <c r="O263" s="12">
        <v>0.4</v>
      </c>
    </row>
    <row r="264" spans="1:15" ht="18.75">
      <c r="A264" s="11"/>
      <c r="B264" s="11">
        <v>200</v>
      </c>
      <c r="C264" s="39" t="s">
        <v>119</v>
      </c>
      <c r="D264" s="12">
        <v>5.9</v>
      </c>
      <c r="E264" s="12">
        <v>6.8</v>
      </c>
      <c r="F264" s="12">
        <v>9.8</v>
      </c>
      <c r="G264" s="12">
        <v>123</v>
      </c>
      <c r="H264" s="12">
        <v>253</v>
      </c>
      <c r="I264" s="12">
        <v>30.7</v>
      </c>
      <c r="J264" s="12">
        <v>191</v>
      </c>
      <c r="K264" s="12">
        <v>0.12</v>
      </c>
      <c r="L264" s="12">
        <v>0.04</v>
      </c>
      <c r="M264" s="12">
        <v>0.08</v>
      </c>
      <c r="N264" s="12">
        <v>0.21</v>
      </c>
      <c r="O264" s="12">
        <v>2.8</v>
      </c>
    </row>
    <row r="265" spans="1:15" ht="18.75">
      <c r="A265" s="14"/>
      <c r="B265" s="20"/>
      <c r="C265" s="40" t="s">
        <v>20</v>
      </c>
      <c r="D265" s="15">
        <f aca="true" t="shared" si="33" ref="D265:O265">D263+D264</f>
        <v>6.6000000000000005</v>
      </c>
      <c r="E265" s="15">
        <f t="shared" si="33"/>
        <v>18.2</v>
      </c>
      <c r="F265" s="15">
        <f t="shared" si="33"/>
        <v>63.099999999999994</v>
      </c>
      <c r="G265" s="15">
        <f t="shared" si="33"/>
        <v>348</v>
      </c>
      <c r="H265" s="15">
        <f t="shared" si="33"/>
        <v>277.4</v>
      </c>
      <c r="I265" s="15">
        <f t="shared" si="33"/>
        <v>52.2</v>
      </c>
      <c r="J265" s="15">
        <f t="shared" si="33"/>
        <v>312</v>
      </c>
      <c r="K265" s="15">
        <f t="shared" si="33"/>
        <v>1.42</v>
      </c>
      <c r="L265" s="15">
        <f t="shared" si="33"/>
        <v>0.09</v>
      </c>
      <c r="M265" s="15">
        <f t="shared" si="33"/>
        <v>0.22999999999999998</v>
      </c>
      <c r="N265" s="15">
        <f t="shared" si="33"/>
        <v>1.6099999999999999</v>
      </c>
      <c r="O265" s="15">
        <f t="shared" si="33"/>
        <v>3.1999999999999997</v>
      </c>
    </row>
    <row r="266" spans="1:15" ht="18.75">
      <c r="A266" s="11"/>
      <c r="B266" s="11"/>
      <c r="C266" s="39" t="s">
        <v>144</v>
      </c>
      <c r="D266" s="15">
        <f aca="true" t="shared" si="34" ref="D266:O266">D265+D258+D249+D243</f>
        <v>52.13999999999999</v>
      </c>
      <c r="E266" s="15">
        <f t="shared" si="34"/>
        <v>60.620000000000005</v>
      </c>
      <c r="F266" s="15">
        <f t="shared" si="34"/>
        <v>221.32</v>
      </c>
      <c r="G266" s="15">
        <f t="shared" si="34"/>
        <v>1509</v>
      </c>
      <c r="H266" s="15">
        <f t="shared" si="34"/>
        <v>814.54</v>
      </c>
      <c r="I266" s="15">
        <f t="shared" si="34"/>
        <v>249.93</v>
      </c>
      <c r="J266" s="15">
        <f t="shared" si="34"/>
        <v>1086.99</v>
      </c>
      <c r="K266" s="15">
        <f t="shared" si="34"/>
        <v>11.419999999999998</v>
      </c>
      <c r="L266" s="15">
        <f t="shared" si="34"/>
        <v>30.07</v>
      </c>
      <c r="M266" s="15">
        <f t="shared" si="34"/>
        <v>0.87</v>
      </c>
      <c r="N266" s="15">
        <f t="shared" si="34"/>
        <v>8.22</v>
      </c>
      <c r="O266" s="15">
        <f t="shared" si="34"/>
        <v>147.94</v>
      </c>
    </row>
    <row r="267" spans="1:15" ht="18.75">
      <c r="A267" s="18"/>
      <c r="B267" s="18"/>
      <c r="C267" s="41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1:15" ht="18.75">
      <c r="A268" s="18"/>
      <c r="B268" s="18"/>
      <c r="C268" s="41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1:15" ht="36.75" customHeight="1">
      <c r="A269" s="57" t="s">
        <v>100</v>
      </c>
      <c r="B269" s="57"/>
      <c r="C269" s="57"/>
      <c r="D269" s="6"/>
      <c r="E269" s="6"/>
      <c r="F269" s="6"/>
      <c r="G269" s="6" t="s">
        <v>38</v>
      </c>
      <c r="H269" s="6"/>
      <c r="I269" s="6"/>
      <c r="J269" s="6"/>
      <c r="K269" s="6"/>
      <c r="L269" s="6"/>
      <c r="M269" s="6"/>
      <c r="N269" s="6"/>
      <c r="O269" s="6"/>
    </row>
    <row r="270" spans="1:15" ht="37.5" customHeight="1">
      <c r="A270" s="57" t="s">
        <v>24</v>
      </c>
      <c r="B270" s="57"/>
      <c r="C270" s="5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49.5" customHeight="1">
      <c r="A271" s="57" t="s">
        <v>19</v>
      </c>
      <c r="B271" s="57"/>
      <c r="C271" s="5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8.75">
      <c r="A272" s="57" t="s">
        <v>101</v>
      </c>
      <c r="B272" s="57"/>
      <c r="C272" s="5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8.75">
      <c r="A273" s="6"/>
      <c r="B273" s="6"/>
      <c r="C273" s="34" t="s">
        <v>140</v>
      </c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25.5" customHeight="1">
      <c r="A274" s="55" t="s">
        <v>0</v>
      </c>
      <c r="B274" s="55" t="s">
        <v>1</v>
      </c>
      <c r="C274" s="56" t="s">
        <v>2</v>
      </c>
      <c r="D274" s="55" t="s">
        <v>3</v>
      </c>
      <c r="E274" s="55" t="s">
        <v>4</v>
      </c>
      <c r="F274" s="55" t="s">
        <v>5</v>
      </c>
      <c r="G274" s="54" t="s">
        <v>6</v>
      </c>
      <c r="H274" s="55" t="s">
        <v>7</v>
      </c>
      <c r="I274" s="55"/>
      <c r="J274" s="55"/>
      <c r="K274" s="55"/>
      <c r="L274" s="55" t="s">
        <v>8</v>
      </c>
      <c r="M274" s="55"/>
      <c r="N274" s="55"/>
      <c r="O274" s="55"/>
    </row>
    <row r="275" spans="1:15" ht="18.75">
      <c r="A275" s="55"/>
      <c r="B275" s="55"/>
      <c r="C275" s="56"/>
      <c r="D275" s="55"/>
      <c r="E275" s="55"/>
      <c r="F275" s="55"/>
      <c r="G275" s="54"/>
      <c r="H275" s="9" t="s">
        <v>9</v>
      </c>
      <c r="I275" s="9" t="s">
        <v>10</v>
      </c>
      <c r="J275" s="9" t="s">
        <v>11</v>
      </c>
      <c r="K275" s="9" t="s">
        <v>12</v>
      </c>
      <c r="L275" s="9" t="s">
        <v>13</v>
      </c>
      <c r="M275" s="9" t="s">
        <v>18</v>
      </c>
      <c r="N275" s="9" t="s">
        <v>14</v>
      </c>
      <c r="O275" s="9" t="s">
        <v>15</v>
      </c>
    </row>
    <row r="276" spans="1:15" ht="18.75">
      <c r="A276" s="11">
        <v>181</v>
      </c>
      <c r="B276" s="9">
        <v>200</v>
      </c>
      <c r="C276" s="38" t="s">
        <v>126</v>
      </c>
      <c r="D276" s="9">
        <v>6</v>
      </c>
      <c r="E276" s="9">
        <v>7</v>
      </c>
      <c r="F276" s="9">
        <v>30</v>
      </c>
      <c r="G276" s="10">
        <v>200</v>
      </c>
      <c r="H276" s="9">
        <v>131</v>
      </c>
      <c r="I276" s="9">
        <v>24</v>
      </c>
      <c r="J276" s="9">
        <v>118</v>
      </c>
      <c r="K276" s="9">
        <v>1</v>
      </c>
      <c r="L276" s="9">
        <v>28</v>
      </c>
      <c r="M276" s="9">
        <v>0</v>
      </c>
      <c r="N276" s="9">
        <v>0.01</v>
      </c>
      <c r="O276" s="9">
        <v>0.15</v>
      </c>
    </row>
    <row r="277" spans="1:15" ht="18.75">
      <c r="A277" s="9">
        <v>1</v>
      </c>
      <c r="B277" s="9">
        <v>7</v>
      </c>
      <c r="C277" s="38" t="s">
        <v>42</v>
      </c>
      <c r="D277" s="9">
        <v>0.06</v>
      </c>
      <c r="E277" s="9">
        <v>5.1</v>
      </c>
      <c r="F277" s="9">
        <v>0.09</v>
      </c>
      <c r="G277" s="10">
        <v>46</v>
      </c>
      <c r="H277" s="9">
        <v>1.7</v>
      </c>
      <c r="I277" s="9">
        <v>0</v>
      </c>
      <c r="J277" s="9">
        <v>2.1</v>
      </c>
      <c r="K277" s="9">
        <v>0.01</v>
      </c>
      <c r="L277" s="9">
        <v>28</v>
      </c>
      <c r="M277" s="9">
        <v>0</v>
      </c>
      <c r="N277" s="9">
        <v>0.01</v>
      </c>
      <c r="O277" s="9">
        <v>0</v>
      </c>
    </row>
    <row r="278" spans="1:15" ht="18.75">
      <c r="A278" s="11">
        <v>7</v>
      </c>
      <c r="B278" s="11">
        <v>7</v>
      </c>
      <c r="C278" s="39" t="s">
        <v>45</v>
      </c>
      <c r="D278" s="12">
        <v>1.6</v>
      </c>
      <c r="E278" s="12">
        <v>2.1</v>
      </c>
      <c r="F278" s="12">
        <v>0</v>
      </c>
      <c r="G278" s="12">
        <v>26</v>
      </c>
      <c r="H278" s="12">
        <v>70</v>
      </c>
      <c r="I278" s="12">
        <v>3.3</v>
      </c>
      <c r="J278" s="12">
        <v>38</v>
      </c>
      <c r="K278" s="12">
        <v>0.04</v>
      </c>
      <c r="L278" s="12">
        <v>0.03</v>
      </c>
      <c r="M278" s="12">
        <v>0</v>
      </c>
      <c r="N278" s="12">
        <v>0.01</v>
      </c>
      <c r="O278" s="12">
        <v>0.11</v>
      </c>
    </row>
    <row r="279" spans="1:15" ht="18.75">
      <c r="A279" s="11">
        <v>392</v>
      </c>
      <c r="B279" s="11">
        <v>180</v>
      </c>
      <c r="C279" s="39" t="s">
        <v>108</v>
      </c>
      <c r="D279" s="12">
        <v>1.32</v>
      </c>
      <c r="E279" s="12">
        <v>1.44</v>
      </c>
      <c r="F279" s="12">
        <v>15.72</v>
      </c>
      <c r="G279" s="12">
        <v>78</v>
      </c>
      <c r="H279" s="12">
        <v>56.5</v>
      </c>
      <c r="I279" s="12">
        <v>8.3</v>
      </c>
      <c r="J279" s="12">
        <v>44.6</v>
      </c>
      <c r="K279" s="12">
        <v>0.5</v>
      </c>
      <c r="L279" s="12">
        <v>0</v>
      </c>
      <c r="M279" s="12">
        <v>0</v>
      </c>
      <c r="N279" s="12">
        <v>0.08</v>
      </c>
      <c r="O279" s="12">
        <v>0.57</v>
      </c>
    </row>
    <row r="280" spans="1:15" ht="38.25" customHeight="1">
      <c r="A280" s="11" t="s">
        <v>44</v>
      </c>
      <c r="B280" s="11">
        <v>40</v>
      </c>
      <c r="C280" s="39" t="s">
        <v>43</v>
      </c>
      <c r="D280" s="12">
        <v>3.04</v>
      </c>
      <c r="E280" s="12">
        <v>0.24</v>
      </c>
      <c r="F280" s="12">
        <v>20.9</v>
      </c>
      <c r="G280" s="12">
        <v>93</v>
      </c>
      <c r="H280" s="12">
        <v>8</v>
      </c>
      <c r="I280" s="12">
        <v>5.6</v>
      </c>
      <c r="J280" s="13">
        <v>26</v>
      </c>
      <c r="K280" s="13">
        <v>0.36</v>
      </c>
      <c r="L280" s="12">
        <v>0</v>
      </c>
      <c r="M280" s="12">
        <v>0.04</v>
      </c>
      <c r="N280" s="12">
        <v>0.37</v>
      </c>
      <c r="O280" s="12">
        <v>0</v>
      </c>
    </row>
    <row r="281" spans="1:15" ht="18.75">
      <c r="A281" s="14"/>
      <c r="B281" s="14"/>
      <c r="C281" s="40" t="s">
        <v>20</v>
      </c>
      <c r="D281" s="15">
        <f aca="true" t="shared" si="35" ref="D281:O281">SUM(D275:D280)</f>
        <v>12.02</v>
      </c>
      <c r="E281" s="15">
        <f t="shared" si="35"/>
        <v>15.879999999999999</v>
      </c>
      <c r="F281" s="15">
        <f t="shared" si="35"/>
        <v>66.71000000000001</v>
      </c>
      <c r="G281" s="15">
        <f t="shared" si="35"/>
        <v>443</v>
      </c>
      <c r="H281" s="15">
        <f t="shared" si="35"/>
        <v>267.2</v>
      </c>
      <c r="I281" s="15">
        <f t="shared" si="35"/>
        <v>41.2</v>
      </c>
      <c r="J281" s="15">
        <f t="shared" si="35"/>
        <v>228.7</v>
      </c>
      <c r="K281" s="15">
        <f t="shared" si="35"/>
        <v>1.9100000000000001</v>
      </c>
      <c r="L281" s="15">
        <f t="shared" si="35"/>
        <v>56.03</v>
      </c>
      <c r="M281" s="15">
        <f t="shared" si="35"/>
        <v>0.04</v>
      </c>
      <c r="N281" s="15">
        <f t="shared" si="35"/>
        <v>0.48</v>
      </c>
      <c r="O281" s="15">
        <f t="shared" si="35"/>
        <v>0.83</v>
      </c>
    </row>
    <row r="282" spans="1:15" ht="18.75">
      <c r="A282" s="16"/>
      <c r="B282" s="16"/>
      <c r="C282" s="42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1:15" ht="18.75">
      <c r="A283" s="8"/>
      <c r="B283" s="8"/>
      <c r="C283" s="36" t="s">
        <v>47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8.75">
      <c r="A284" s="55" t="s">
        <v>0</v>
      </c>
      <c r="B284" s="55" t="s">
        <v>1</v>
      </c>
      <c r="C284" s="56" t="s">
        <v>2</v>
      </c>
      <c r="D284" s="55" t="s">
        <v>3</v>
      </c>
      <c r="E284" s="55" t="s">
        <v>4</v>
      </c>
      <c r="F284" s="55" t="s">
        <v>5</v>
      </c>
      <c r="G284" s="54" t="s">
        <v>6</v>
      </c>
      <c r="H284" s="55" t="s">
        <v>7</v>
      </c>
      <c r="I284" s="55"/>
      <c r="J284" s="55"/>
      <c r="K284" s="55"/>
      <c r="L284" s="55" t="s">
        <v>8</v>
      </c>
      <c r="M284" s="55"/>
      <c r="N284" s="55"/>
      <c r="O284" s="55"/>
    </row>
    <row r="285" spans="1:15" ht="18.75">
      <c r="A285" s="55"/>
      <c r="B285" s="55"/>
      <c r="C285" s="56"/>
      <c r="D285" s="55"/>
      <c r="E285" s="55"/>
      <c r="F285" s="55"/>
      <c r="G285" s="54"/>
      <c r="H285" s="9" t="s">
        <v>9</v>
      </c>
      <c r="I285" s="9" t="s">
        <v>10</v>
      </c>
      <c r="J285" s="9" t="s">
        <v>11</v>
      </c>
      <c r="K285" s="9" t="s">
        <v>12</v>
      </c>
      <c r="L285" s="9" t="s">
        <v>13</v>
      </c>
      <c r="M285" s="9" t="s">
        <v>18</v>
      </c>
      <c r="N285" s="9" t="s">
        <v>14</v>
      </c>
      <c r="O285" s="9" t="s">
        <v>15</v>
      </c>
    </row>
    <row r="286" spans="1:15" ht="18.75">
      <c r="A286" s="9">
        <v>399</v>
      </c>
      <c r="B286" s="9">
        <v>180</v>
      </c>
      <c r="C286" s="38" t="s">
        <v>123</v>
      </c>
      <c r="D286" s="9">
        <v>0.6</v>
      </c>
      <c r="E286" s="9">
        <v>0</v>
      </c>
      <c r="F286" s="9">
        <v>31.2</v>
      </c>
      <c r="G286" s="10">
        <v>119</v>
      </c>
      <c r="H286" s="9">
        <v>17</v>
      </c>
      <c r="I286" s="9">
        <v>7.2</v>
      </c>
      <c r="J286" s="9">
        <v>0</v>
      </c>
      <c r="K286" s="9">
        <v>1.7</v>
      </c>
      <c r="L286" s="9">
        <v>0.6</v>
      </c>
      <c r="M286" s="9">
        <v>0.04</v>
      </c>
      <c r="N286" s="9">
        <v>1.1</v>
      </c>
      <c r="O286" s="9">
        <v>11</v>
      </c>
    </row>
    <row r="287" spans="1:15" ht="18.75">
      <c r="A287" s="11"/>
      <c r="B287" s="11"/>
      <c r="C287" s="40" t="s">
        <v>33</v>
      </c>
      <c r="D287" s="15">
        <f aca="true" t="shared" si="36" ref="D287:O287">SUM(D286:D286)</f>
        <v>0.6</v>
      </c>
      <c r="E287" s="15">
        <f t="shared" si="36"/>
        <v>0</v>
      </c>
      <c r="F287" s="15">
        <f t="shared" si="36"/>
        <v>31.2</v>
      </c>
      <c r="G287" s="15">
        <f t="shared" si="36"/>
        <v>119</v>
      </c>
      <c r="H287" s="15">
        <f t="shared" si="36"/>
        <v>17</v>
      </c>
      <c r="I287" s="15">
        <f t="shared" si="36"/>
        <v>7.2</v>
      </c>
      <c r="J287" s="15">
        <f t="shared" si="36"/>
        <v>0</v>
      </c>
      <c r="K287" s="15">
        <f t="shared" si="36"/>
        <v>1.7</v>
      </c>
      <c r="L287" s="15">
        <f t="shared" si="36"/>
        <v>0.6</v>
      </c>
      <c r="M287" s="15">
        <f t="shared" si="36"/>
        <v>0.04</v>
      </c>
      <c r="N287" s="15">
        <f t="shared" si="36"/>
        <v>1.1</v>
      </c>
      <c r="O287" s="15">
        <f t="shared" si="36"/>
        <v>11</v>
      </c>
    </row>
    <row r="288" spans="1:15" ht="18.75">
      <c r="A288" s="16"/>
      <c r="B288" s="16"/>
      <c r="C288" s="42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ht="18.75">
      <c r="A289" s="6"/>
      <c r="B289" s="6"/>
      <c r="C289" s="34" t="s">
        <v>148</v>
      </c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8.75">
      <c r="A290" s="55" t="s">
        <v>0</v>
      </c>
      <c r="B290" s="55" t="s">
        <v>1</v>
      </c>
      <c r="C290" s="56" t="s">
        <v>2</v>
      </c>
      <c r="D290" s="55" t="s">
        <v>3</v>
      </c>
      <c r="E290" s="55" t="s">
        <v>4</v>
      </c>
      <c r="F290" s="55" t="s">
        <v>5</v>
      </c>
      <c r="G290" s="54" t="s">
        <v>6</v>
      </c>
      <c r="H290" s="55" t="s">
        <v>7</v>
      </c>
      <c r="I290" s="55"/>
      <c r="J290" s="55"/>
      <c r="K290" s="55"/>
      <c r="L290" s="55" t="s">
        <v>8</v>
      </c>
      <c r="M290" s="55"/>
      <c r="N290" s="55"/>
      <c r="O290" s="55"/>
    </row>
    <row r="291" spans="1:15" ht="18.75">
      <c r="A291" s="55"/>
      <c r="B291" s="55"/>
      <c r="C291" s="56"/>
      <c r="D291" s="55"/>
      <c r="E291" s="55"/>
      <c r="F291" s="55"/>
      <c r="G291" s="54"/>
      <c r="H291" s="9" t="s">
        <v>9</v>
      </c>
      <c r="I291" s="9" t="s">
        <v>10</v>
      </c>
      <c r="J291" s="9" t="s">
        <v>11</v>
      </c>
      <c r="K291" s="9" t="s">
        <v>12</v>
      </c>
      <c r="L291" s="9" t="s">
        <v>13</v>
      </c>
      <c r="M291" s="9" t="s">
        <v>18</v>
      </c>
      <c r="N291" s="9" t="s">
        <v>14</v>
      </c>
      <c r="O291" s="9" t="s">
        <v>15</v>
      </c>
    </row>
    <row r="292" spans="1:15" ht="33">
      <c r="A292" s="9">
        <v>36</v>
      </c>
      <c r="B292" s="9">
        <v>60</v>
      </c>
      <c r="C292" s="38" t="s">
        <v>82</v>
      </c>
      <c r="D292" s="9">
        <v>0.5</v>
      </c>
      <c r="E292" s="9">
        <v>0.06</v>
      </c>
      <c r="F292" s="9">
        <v>1.6</v>
      </c>
      <c r="G292" s="10">
        <v>8.4</v>
      </c>
      <c r="H292" s="9">
        <v>14.4</v>
      </c>
      <c r="I292" s="9">
        <v>8.4</v>
      </c>
      <c r="J292" s="9">
        <v>25.2</v>
      </c>
      <c r="K292" s="9">
        <v>0.4</v>
      </c>
      <c r="L292" s="9">
        <v>0.04</v>
      </c>
      <c r="M292" s="9">
        <v>0.02</v>
      </c>
      <c r="N292" s="9">
        <v>0.1</v>
      </c>
      <c r="O292" s="9">
        <v>6</v>
      </c>
    </row>
    <row r="293" spans="1:15" ht="42" customHeight="1">
      <c r="A293" s="9" t="s">
        <v>50</v>
      </c>
      <c r="B293" s="9" t="s">
        <v>135</v>
      </c>
      <c r="C293" s="38" t="s">
        <v>134</v>
      </c>
      <c r="D293" s="9">
        <v>7.8</v>
      </c>
      <c r="E293" s="9">
        <v>4.5</v>
      </c>
      <c r="F293" s="9">
        <v>7.5</v>
      </c>
      <c r="G293" s="10">
        <v>102</v>
      </c>
      <c r="H293" s="9">
        <v>34.5</v>
      </c>
      <c r="I293" s="9">
        <v>26.4</v>
      </c>
      <c r="J293" s="9">
        <v>99</v>
      </c>
      <c r="K293" s="9">
        <v>1.04</v>
      </c>
      <c r="L293" s="9">
        <v>0.9</v>
      </c>
      <c r="M293" s="9">
        <v>0.06</v>
      </c>
      <c r="N293" s="9">
        <v>2.2</v>
      </c>
      <c r="O293" s="9">
        <v>24.3</v>
      </c>
    </row>
    <row r="294" spans="1:15" ht="18.75">
      <c r="A294" s="9">
        <v>294</v>
      </c>
      <c r="B294" s="9">
        <v>80</v>
      </c>
      <c r="C294" s="38" t="s">
        <v>103</v>
      </c>
      <c r="D294" s="9">
        <v>13.8</v>
      </c>
      <c r="E294" s="9">
        <v>16.5</v>
      </c>
      <c r="F294" s="9">
        <v>14.8</v>
      </c>
      <c r="G294" s="10">
        <v>262</v>
      </c>
      <c r="H294" s="9">
        <v>41.3</v>
      </c>
      <c r="I294" s="9">
        <v>25.5</v>
      </c>
      <c r="J294" s="9">
        <v>181</v>
      </c>
      <c r="K294" s="9">
        <v>2.3</v>
      </c>
      <c r="L294" s="9">
        <v>0.08</v>
      </c>
      <c r="M294" s="9">
        <v>0.08</v>
      </c>
      <c r="N294" s="9">
        <v>2.5</v>
      </c>
      <c r="O294" s="9">
        <v>0</v>
      </c>
    </row>
    <row r="295" spans="1:15" ht="18.75">
      <c r="A295" s="9">
        <v>321</v>
      </c>
      <c r="B295" s="9">
        <v>130</v>
      </c>
      <c r="C295" s="38" t="s">
        <v>60</v>
      </c>
      <c r="D295" s="9">
        <v>2.86</v>
      </c>
      <c r="E295" s="9">
        <v>1.17</v>
      </c>
      <c r="F295" s="9">
        <v>19.11</v>
      </c>
      <c r="G295" s="10">
        <v>101</v>
      </c>
      <c r="H295" s="9">
        <v>40.8</v>
      </c>
      <c r="I295" s="9">
        <v>28.7</v>
      </c>
      <c r="J295" s="9">
        <v>83.4</v>
      </c>
      <c r="K295" s="9">
        <v>1.1</v>
      </c>
      <c r="L295" s="9">
        <v>0.04</v>
      </c>
      <c r="M295" s="9">
        <v>0.14</v>
      </c>
      <c r="N295" s="9">
        <v>1.5</v>
      </c>
      <c r="O295" s="9">
        <v>22.4</v>
      </c>
    </row>
    <row r="296" spans="1:15" ht="18.75">
      <c r="A296" s="9">
        <v>585</v>
      </c>
      <c r="B296" s="9">
        <v>180</v>
      </c>
      <c r="C296" s="38" t="s">
        <v>104</v>
      </c>
      <c r="D296" s="9">
        <v>0.28</v>
      </c>
      <c r="E296" s="9">
        <v>0</v>
      </c>
      <c r="F296" s="9">
        <v>32.3</v>
      </c>
      <c r="G296" s="10">
        <v>101</v>
      </c>
      <c r="H296" s="9">
        <v>9.1</v>
      </c>
      <c r="I296" s="9">
        <v>2.6</v>
      </c>
      <c r="J296" s="9">
        <v>0</v>
      </c>
      <c r="K296" s="9">
        <v>0.7</v>
      </c>
      <c r="L296" s="9">
        <v>0</v>
      </c>
      <c r="M296" s="9">
        <v>0</v>
      </c>
      <c r="N296" s="9">
        <v>0.1</v>
      </c>
      <c r="O296" s="9">
        <v>1.82</v>
      </c>
    </row>
    <row r="297" spans="1:15" ht="18.75">
      <c r="A297" s="11" t="s">
        <v>51</v>
      </c>
      <c r="B297" s="11">
        <v>37</v>
      </c>
      <c r="C297" s="39" t="s">
        <v>17</v>
      </c>
      <c r="D297" s="12">
        <v>1.74</v>
      </c>
      <c r="E297" s="12">
        <v>0.26</v>
      </c>
      <c r="F297" s="12">
        <v>18.43</v>
      </c>
      <c r="G297" s="12">
        <v>79</v>
      </c>
      <c r="H297" s="12">
        <v>7.8</v>
      </c>
      <c r="I297" s="12">
        <v>7.03</v>
      </c>
      <c r="J297" s="13">
        <v>32.19</v>
      </c>
      <c r="K297" s="13">
        <v>0.74</v>
      </c>
      <c r="L297" s="12">
        <v>0</v>
      </c>
      <c r="M297" s="12">
        <v>0.03</v>
      </c>
      <c r="N297" s="12">
        <v>0.23</v>
      </c>
      <c r="O297" s="12">
        <v>0</v>
      </c>
    </row>
    <row r="298" spans="1:15" ht="18.75">
      <c r="A298" s="14"/>
      <c r="B298" s="14"/>
      <c r="C298" s="40" t="s">
        <v>20</v>
      </c>
      <c r="D298" s="15">
        <f aca="true" t="shared" si="37" ref="D298:O298">SUM(D291:D297)</f>
        <v>26.98</v>
      </c>
      <c r="E298" s="15">
        <f t="shared" si="37"/>
        <v>22.49</v>
      </c>
      <c r="F298" s="15">
        <f t="shared" si="37"/>
        <v>93.74000000000001</v>
      </c>
      <c r="G298" s="15">
        <f t="shared" si="37"/>
        <v>653.4</v>
      </c>
      <c r="H298" s="15">
        <f t="shared" si="37"/>
        <v>147.9</v>
      </c>
      <c r="I298" s="15">
        <f t="shared" si="37"/>
        <v>98.63</v>
      </c>
      <c r="J298" s="15">
        <f t="shared" si="37"/>
        <v>420.79</v>
      </c>
      <c r="K298" s="15">
        <f t="shared" si="37"/>
        <v>6.28</v>
      </c>
      <c r="L298" s="15">
        <f t="shared" si="37"/>
        <v>1.06</v>
      </c>
      <c r="M298" s="15">
        <f t="shared" si="37"/>
        <v>0.33000000000000007</v>
      </c>
      <c r="N298" s="15">
        <f t="shared" si="37"/>
        <v>6.630000000000001</v>
      </c>
      <c r="O298" s="15">
        <f t="shared" si="37"/>
        <v>54.52</v>
      </c>
    </row>
    <row r="299" spans="1:15" ht="18.75">
      <c r="A299" s="18"/>
      <c r="B299" s="18"/>
      <c r="C299" s="41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ht="18.75">
      <c r="A300" s="18"/>
      <c r="B300" s="18"/>
      <c r="C300" s="41" t="s">
        <v>139</v>
      </c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ht="18.75">
      <c r="A301" s="55" t="s">
        <v>0</v>
      </c>
      <c r="B301" s="55" t="s">
        <v>1</v>
      </c>
      <c r="C301" s="56" t="s">
        <v>2</v>
      </c>
      <c r="D301" s="55" t="s">
        <v>3</v>
      </c>
      <c r="E301" s="55" t="s">
        <v>4</v>
      </c>
      <c r="F301" s="55" t="s">
        <v>5</v>
      </c>
      <c r="G301" s="54" t="s">
        <v>6</v>
      </c>
      <c r="H301" s="55" t="s">
        <v>7</v>
      </c>
      <c r="I301" s="55"/>
      <c r="J301" s="55"/>
      <c r="K301" s="55"/>
      <c r="L301" s="55" t="s">
        <v>8</v>
      </c>
      <c r="M301" s="55"/>
      <c r="N301" s="55"/>
      <c r="O301" s="55"/>
    </row>
    <row r="302" spans="1:15" ht="41.25" customHeight="1">
      <c r="A302" s="55"/>
      <c r="B302" s="55"/>
      <c r="C302" s="56"/>
      <c r="D302" s="55"/>
      <c r="E302" s="55"/>
      <c r="F302" s="55"/>
      <c r="G302" s="54"/>
      <c r="H302" s="9" t="s">
        <v>9</v>
      </c>
      <c r="I302" s="9" t="s">
        <v>10</v>
      </c>
      <c r="J302" s="9" t="s">
        <v>11</v>
      </c>
      <c r="K302" s="9" t="s">
        <v>12</v>
      </c>
      <c r="L302" s="9" t="s">
        <v>13</v>
      </c>
      <c r="M302" s="9" t="s">
        <v>18</v>
      </c>
      <c r="N302" s="9" t="s">
        <v>14</v>
      </c>
      <c r="O302" s="9" t="s">
        <v>15</v>
      </c>
    </row>
    <row r="303" spans="1:15" ht="33">
      <c r="A303" s="9">
        <v>219</v>
      </c>
      <c r="B303" s="9" t="s">
        <v>88</v>
      </c>
      <c r="C303" s="38" t="s">
        <v>105</v>
      </c>
      <c r="D303" s="9">
        <v>16</v>
      </c>
      <c r="E303" s="9">
        <v>23.4</v>
      </c>
      <c r="F303" s="9">
        <v>16</v>
      </c>
      <c r="G303" s="10">
        <v>336</v>
      </c>
      <c r="H303" s="9">
        <v>172</v>
      </c>
      <c r="I303" s="9">
        <v>27.3</v>
      </c>
      <c r="J303" s="9">
        <v>242</v>
      </c>
      <c r="K303" s="9">
        <v>0.69</v>
      </c>
      <c r="L303" s="9">
        <v>0.12</v>
      </c>
      <c r="M303" s="9">
        <v>0.08</v>
      </c>
      <c r="N303" s="9">
        <v>0.51</v>
      </c>
      <c r="O303" s="9">
        <v>0.66</v>
      </c>
    </row>
    <row r="304" spans="1:15" ht="18.75">
      <c r="A304" s="11">
        <v>386</v>
      </c>
      <c r="B304" s="11">
        <v>180</v>
      </c>
      <c r="C304" s="39" t="s">
        <v>122</v>
      </c>
      <c r="D304" s="12">
        <v>5.4</v>
      </c>
      <c r="E304" s="12">
        <v>5.4</v>
      </c>
      <c r="F304" s="12">
        <v>16.5</v>
      </c>
      <c r="G304" s="12">
        <v>120</v>
      </c>
      <c r="H304" s="12">
        <v>186</v>
      </c>
      <c r="I304" s="12">
        <v>23</v>
      </c>
      <c r="J304" s="12">
        <v>143</v>
      </c>
      <c r="K304" s="12">
        <v>0.15</v>
      </c>
      <c r="L304" s="12">
        <v>0.02</v>
      </c>
      <c r="M304" s="12">
        <v>0.05</v>
      </c>
      <c r="N304" s="12">
        <v>0.23</v>
      </c>
      <c r="O304" s="12">
        <v>0.9</v>
      </c>
    </row>
    <row r="305" spans="1:15" ht="18.75">
      <c r="A305" s="14"/>
      <c r="B305" s="20"/>
      <c r="C305" s="40" t="s">
        <v>20</v>
      </c>
      <c r="D305" s="15">
        <f>SUM(D303:D303)</f>
        <v>16</v>
      </c>
      <c r="E305" s="15">
        <f>SUM(E303:E303)</f>
        <v>23.4</v>
      </c>
      <c r="F305" s="15">
        <f>SUM(F303:F303)</f>
        <v>16</v>
      </c>
      <c r="G305" s="15">
        <f>SUM(G303:G303)</f>
        <v>336</v>
      </c>
      <c r="H305" s="15">
        <f>SUM(H303:H303)</f>
        <v>172</v>
      </c>
      <c r="I305" s="15">
        <f aca="true" t="shared" si="38" ref="I305:O305">SUM(I302:I303)</f>
        <v>27.3</v>
      </c>
      <c r="J305" s="15">
        <f t="shared" si="38"/>
        <v>242</v>
      </c>
      <c r="K305" s="15">
        <f t="shared" si="38"/>
        <v>0.69</v>
      </c>
      <c r="L305" s="15">
        <f t="shared" si="38"/>
        <v>0.12</v>
      </c>
      <c r="M305" s="15">
        <f t="shared" si="38"/>
        <v>0.08</v>
      </c>
      <c r="N305" s="15">
        <f t="shared" si="38"/>
        <v>0.51</v>
      </c>
      <c r="O305" s="15">
        <f t="shared" si="38"/>
        <v>0.66</v>
      </c>
    </row>
    <row r="306" spans="1:15" ht="18.75">
      <c r="A306" s="11"/>
      <c r="B306" s="11"/>
      <c r="C306" s="39" t="s">
        <v>144</v>
      </c>
      <c r="D306" s="15">
        <f>D305+D298+D287+D281</f>
        <v>55.60000000000001</v>
      </c>
      <c r="E306" s="15">
        <f aca="true" t="shared" si="39" ref="E306:O306">E305+E298+E287+E281</f>
        <v>61.769999999999996</v>
      </c>
      <c r="F306" s="15">
        <f t="shared" si="39"/>
        <v>207.65</v>
      </c>
      <c r="G306" s="15">
        <f t="shared" si="39"/>
        <v>1551.4</v>
      </c>
      <c r="H306" s="15">
        <f t="shared" si="39"/>
        <v>604.0999999999999</v>
      </c>
      <c r="I306" s="15">
        <f t="shared" si="39"/>
        <v>174.32999999999998</v>
      </c>
      <c r="J306" s="15">
        <f t="shared" si="39"/>
        <v>891.49</v>
      </c>
      <c r="K306" s="15">
        <f t="shared" si="39"/>
        <v>10.58</v>
      </c>
      <c r="L306" s="15">
        <f t="shared" si="39"/>
        <v>57.81</v>
      </c>
      <c r="M306" s="15">
        <f t="shared" si="39"/>
        <v>0.49000000000000005</v>
      </c>
      <c r="N306" s="15">
        <f t="shared" si="39"/>
        <v>8.72</v>
      </c>
      <c r="O306" s="15">
        <f t="shared" si="39"/>
        <v>67.01</v>
      </c>
    </row>
    <row r="307" spans="1:15" ht="18.75">
      <c r="A307" s="18"/>
      <c r="B307" s="18"/>
      <c r="C307" s="41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46.5" customHeight="1">
      <c r="A308" s="16"/>
      <c r="B308" s="16"/>
      <c r="C308" s="42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ht="37.5" customHeight="1">
      <c r="A309" s="57" t="s">
        <v>22</v>
      </c>
      <c r="B309" s="57"/>
      <c r="C309" s="5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8.75">
      <c r="A310" s="57" t="s">
        <v>24</v>
      </c>
      <c r="B310" s="57"/>
      <c r="C310" s="5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8.75">
      <c r="A311" s="57" t="s">
        <v>19</v>
      </c>
      <c r="B311" s="57"/>
      <c r="C311" s="5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8.75">
      <c r="A312" s="57" t="s">
        <v>106</v>
      </c>
      <c r="B312" s="57"/>
      <c r="C312" s="5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27.75" customHeight="1">
      <c r="A313" s="6"/>
      <c r="B313" s="6"/>
      <c r="C313" s="34" t="s">
        <v>149</v>
      </c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8.75">
      <c r="A314" s="55" t="s">
        <v>0</v>
      </c>
      <c r="B314" s="55" t="s">
        <v>1</v>
      </c>
      <c r="C314" s="56" t="s">
        <v>2</v>
      </c>
      <c r="D314" s="55" t="s">
        <v>3</v>
      </c>
      <c r="E314" s="55" t="s">
        <v>4</v>
      </c>
      <c r="F314" s="55" t="s">
        <v>5</v>
      </c>
      <c r="G314" s="54" t="s">
        <v>6</v>
      </c>
      <c r="H314" s="55" t="s">
        <v>7</v>
      </c>
      <c r="I314" s="55"/>
      <c r="J314" s="55"/>
      <c r="K314" s="55"/>
      <c r="L314" s="55" t="s">
        <v>8</v>
      </c>
      <c r="M314" s="55"/>
      <c r="N314" s="55"/>
      <c r="O314" s="55"/>
    </row>
    <row r="315" spans="1:15" ht="18.75">
      <c r="A315" s="55"/>
      <c r="B315" s="55"/>
      <c r="C315" s="56"/>
      <c r="D315" s="55"/>
      <c r="E315" s="55"/>
      <c r="F315" s="55"/>
      <c r="G315" s="54"/>
      <c r="H315" s="9" t="s">
        <v>9</v>
      </c>
      <c r="I315" s="9" t="s">
        <v>10</v>
      </c>
      <c r="J315" s="9" t="s">
        <v>11</v>
      </c>
      <c r="K315" s="9" t="s">
        <v>12</v>
      </c>
      <c r="L315" s="9" t="s">
        <v>13</v>
      </c>
      <c r="M315" s="9" t="s">
        <v>18</v>
      </c>
      <c r="N315" s="9" t="s">
        <v>14</v>
      </c>
      <c r="O315" s="9" t="s">
        <v>15</v>
      </c>
    </row>
    <row r="316" spans="1:15" ht="33">
      <c r="A316" s="9">
        <v>185</v>
      </c>
      <c r="B316" s="9">
        <v>180</v>
      </c>
      <c r="C316" s="38" t="s">
        <v>107</v>
      </c>
      <c r="D316" s="9">
        <v>5.7</v>
      </c>
      <c r="E316" s="9">
        <v>4.9</v>
      </c>
      <c r="F316" s="9">
        <v>22.3</v>
      </c>
      <c r="G316" s="10">
        <v>157</v>
      </c>
      <c r="H316" s="9">
        <v>167</v>
      </c>
      <c r="I316" s="9">
        <v>33.8</v>
      </c>
      <c r="J316" s="9">
        <v>165</v>
      </c>
      <c r="K316" s="9">
        <v>0.63</v>
      </c>
      <c r="L316" s="9">
        <v>0.04</v>
      </c>
      <c r="M316" s="9">
        <v>0.13</v>
      </c>
      <c r="N316" s="9">
        <v>0.41</v>
      </c>
      <c r="O316" s="9">
        <v>1.4</v>
      </c>
    </row>
    <row r="317" spans="1:15" ht="18.75">
      <c r="A317" s="9">
        <v>1</v>
      </c>
      <c r="B317" s="9">
        <v>7</v>
      </c>
      <c r="C317" s="38" t="s">
        <v>42</v>
      </c>
      <c r="D317" s="9">
        <v>0.06</v>
      </c>
      <c r="E317" s="9">
        <v>5.1</v>
      </c>
      <c r="F317" s="9">
        <v>0.09</v>
      </c>
      <c r="G317" s="10">
        <v>46</v>
      </c>
      <c r="H317" s="9">
        <v>1.7</v>
      </c>
      <c r="I317" s="9">
        <v>0</v>
      </c>
      <c r="J317" s="9">
        <v>2.1</v>
      </c>
      <c r="K317" s="9">
        <v>0.01</v>
      </c>
      <c r="L317" s="9">
        <v>28</v>
      </c>
      <c r="M317" s="9">
        <v>0</v>
      </c>
      <c r="N317" s="9">
        <v>0.01</v>
      </c>
      <c r="O317" s="9">
        <v>0</v>
      </c>
    </row>
    <row r="318" spans="1:15" ht="18.75">
      <c r="A318" s="11">
        <v>397</v>
      </c>
      <c r="B318" s="11">
        <v>180</v>
      </c>
      <c r="C318" s="39" t="s">
        <v>94</v>
      </c>
      <c r="D318" s="12">
        <v>5.04</v>
      </c>
      <c r="E318" s="12">
        <v>5.64</v>
      </c>
      <c r="F318" s="12">
        <v>18.4</v>
      </c>
      <c r="G318" s="12">
        <v>140</v>
      </c>
      <c r="H318" s="12">
        <v>165</v>
      </c>
      <c r="I318" s="12">
        <v>21</v>
      </c>
      <c r="J318" s="13">
        <v>138</v>
      </c>
      <c r="K318" s="13">
        <v>0.35</v>
      </c>
      <c r="L318" s="12">
        <v>0.03</v>
      </c>
      <c r="M318" s="12">
        <v>0.05</v>
      </c>
      <c r="N318" s="12">
        <v>0.17</v>
      </c>
      <c r="O318" s="12">
        <v>1.4</v>
      </c>
    </row>
    <row r="319" spans="1:15" ht="37.5" customHeight="1">
      <c r="A319" s="11" t="s">
        <v>44</v>
      </c>
      <c r="B319" s="11">
        <v>40</v>
      </c>
      <c r="C319" s="39" t="s">
        <v>43</v>
      </c>
      <c r="D319" s="12">
        <v>3.04</v>
      </c>
      <c r="E319" s="12">
        <v>0.24</v>
      </c>
      <c r="F319" s="12">
        <v>20.9</v>
      </c>
      <c r="G319" s="12">
        <v>93</v>
      </c>
      <c r="H319" s="12">
        <v>8</v>
      </c>
      <c r="I319" s="12">
        <v>5.6</v>
      </c>
      <c r="J319" s="13">
        <v>26</v>
      </c>
      <c r="K319" s="13">
        <v>0.36</v>
      </c>
      <c r="L319" s="12">
        <v>0</v>
      </c>
      <c r="M319" s="12">
        <v>0.04</v>
      </c>
      <c r="N319" s="12">
        <v>0.37</v>
      </c>
      <c r="O319" s="12">
        <v>0</v>
      </c>
    </row>
    <row r="320" spans="1:15" s="3" customFormat="1" ht="18.75">
      <c r="A320" s="14"/>
      <c r="B320" s="14"/>
      <c r="C320" s="40" t="s">
        <v>20</v>
      </c>
      <c r="D320" s="15">
        <f>SUM(D316:D319)</f>
        <v>13.84</v>
      </c>
      <c r="E320" s="15">
        <f aca="true" t="shared" si="40" ref="E320:O320">SUM(E316:E319)</f>
        <v>15.88</v>
      </c>
      <c r="F320" s="15">
        <f t="shared" si="40"/>
        <v>61.69</v>
      </c>
      <c r="G320" s="15">
        <f t="shared" si="40"/>
        <v>436</v>
      </c>
      <c r="H320" s="15">
        <f t="shared" si="40"/>
        <v>341.7</v>
      </c>
      <c r="I320" s="15">
        <f t="shared" si="40"/>
        <v>60.4</v>
      </c>
      <c r="J320" s="15">
        <f t="shared" si="40"/>
        <v>331.1</v>
      </c>
      <c r="K320" s="15">
        <f t="shared" si="40"/>
        <v>1.35</v>
      </c>
      <c r="L320" s="15">
        <f t="shared" si="40"/>
        <v>28.07</v>
      </c>
      <c r="M320" s="15">
        <f t="shared" si="40"/>
        <v>0.22</v>
      </c>
      <c r="N320" s="15">
        <f t="shared" si="40"/>
        <v>0.96</v>
      </c>
      <c r="O320" s="15">
        <f t="shared" si="40"/>
        <v>2.8</v>
      </c>
    </row>
    <row r="321" spans="1:15" ht="18.75">
      <c r="A321" s="16"/>
      <c r="B321" s="16"/>
      <c r="C321" s="42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1:15" s="2" customFormat="1" ht="18.75">
      <c r="A322" s="8"/>
      <c r="B322" s="8"/>
      <c r="C322" s="36" t="s">
        <v>47</v>
      </c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s="2" customFormat="1" ht="18.75">
      <c r="A323" s="55" t="s">
        <v>0</v>
      </c>
      <c r="B323" s="55" t="s">
        <v>1</v>
      </c>
      <c r="C323" s="56" t="s">
        <v>2</v>
      </c>
      <c r="D323" s="55" t="s">
        <v>3</v>
      </c>
      <c r="E323" s="55" t="s">
        <v>4</v>
      </c>
      <c r="F323" s="55" t="s">
        <v>5</v>
      </c>
      <c r="G323" s="54" t="s">
        <v>6</v>
      </c>
      <c r="H323" s="55" t="s">
        <v>7</v>
      </c>
      <c r="I323" s="55"/>
      <c r="J323" s="55"/>
      <c r="K323" s="55"/>
      <c r="L323" s="55" t="s">
        <v>8</v>
      </c>
      <c r="M323" s="55"/>
      <c r="N323" s="55"/>
      <c r="O323" s="55"/>
    </row>
    <row r="324" spans="1:15" ht="18.75">
      <c r="A324" s="55"/>
      <c r="B324" s="55"/>
      <c r="C324" s="56"/>
      <c r="D324" s="55"/>
      <c r="E324" s="55"/>
      <c r="F324" s="55"/>
      <c r="G324" s="54"/>
      <c r="H324" s="9" t="s">
        <v>9</v>
      </c>
      <c r="I324" s="9" t="s">
        <v>10</v>
      </c>
      <c r="J324" s="9" t="s">
        <v>11</v>
      </c>
      <c r="K324" s="9" t="s">
        <v>12</v>
      </c>
      <c r="L324" s="9" t="s">
        <v>13</v>
      </c>
      <c r="M324" s="9" t="s">
        <v>18</v>
      </c>
      <c r="N324" s="9" t="s">
        <v>14</v>
      </c>
      <c r="O324" s="9" t="s">
        <v>15</v>
      </c>
    </row>
    <row r="325" spans="1:15" ht="18.75">
      <c r="A325" s="9">
        <v>371</v>
      </c>
      <c r="B325" s="9">
        <v>120</v>
      </c>
      <c r="C325" s="38" t="s">
        <v>124</v>
      </c>
      <c r="D325" s="9">
        <v>2.3</v>
      </c>
      <c r="E325" s="9">
        <v>0</v>
      </c>
      <c r="F325" s="9">
        <v>10.1</v>
      </c>
      <c r="G325" s="10">
        <v>46</v>
      </c>
      <c r="H325" s="9">
        <v>41</v>
      </c>
      <c r="I325" s="9">
        <v>16</v>
      </c>
      <c r="J325" s="9">
        <v>28</v>
      </c>
      <c r="K325" s="9">
        <v>0.4</v>
      </c>
      <c r="L325" s="9">
        <v>0.06</v>
      </c>
      <c r="M325" s="9">
        <v>0.04</v>
      </c>
      <c r="N325" s="9">
        <v>0.24</v>
      </c>
      <c r="O325" s="9">
        <v>72</v>
      </c>
    </row>
    <row r="326" spans="1:15" ht="18.75">
      <c r="A326" s="11"/>
      <c r="B326" s="11"/>
      <c r="C326" s="40" t="s">
        <v>33</v>
      </c>
      <c r="D326" s="15">
        <f aca="true" t="shared" si="41" ref="D326:O326">SUM(D325:D325)</f>
        <v>2.3</v>
      </c>
      <c r="E326" s="15">
        <f t="shared" si="41"/>
        <v>0</v>
      </c>
      <c r="F326" s="15">
        <f t="shared" si="41"/>
        <v>10.1</v>
      </c>
      <c r="G326" s="15">
        <f t="shared" si="41"/>
        <v>46</v>
      </c>
      <c r="H326" s="15">
        <f t="shared" si="41"/>
        <v>41</v>
      </c>
      <c r="I326" s="15">
        <f t="shared" si="41"/>
        <v>16</v>
      </c>
      <c r="J326" s="15">
        <f t="shared" si="41"/>
        <v>28</v>
      </c>
      <c r="K326" s="15">
        <f t="shared" si="41"/>
        <v>0.4</v>
      </c>
      <c r="L326" s="15">
        <f t="shared" si="41"/>
        <v>0.06</v>
      </c>
      <c r="M326" s="15">
        <f t="shared" si="41"/>
        <v>0.04</v>
      </c>
      <c r="N326" s="15">
        <f t="shared" si="41"/>
        <v>0.24</v>
      </c>
      <c r="O326" s="15">
        <f t="shared" si="41"/>
        <v>72</v>
      </c>
    </row>
    <row r="327" spans="1:15" s="2" customFormat="1" ht="18.75">
      <c r="A327" s="16"/>
      <c r="B327" s="16"/>
      <c r="C327" s="42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1:15" ht="18.75">
      <c r="A328" s="6"/>
      <c r="B328" s="6"/>
      <c r="C328" s="34" t="s">
        <v>145</v>
      </c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s="5" customFormat="1" ht="18.75">
      <c r="A329" s="55" t="s">
        <v>0</v>
      </c>
      <c r="B329" s="55" t="s">
        <v>1</v>
      </c>
      <c r="C329" s="56" t="s">
        <v>2</v>
      </c>
      <c r="D329" s="55" t="s">
        <v>3</v>
      </c>
      <c r="E329" s="55" t="s">
        <v>4</v>
      </c>
      <c r="F329" s="55" t="s">
        <v>5</v>
      </c>
      <c r="G329" s="54" t="s">
        <v>6</v>
      </c>
      <c r="H329" s="55" t="s">
        <v>7</v>
      </c>
      <c r="I329" s="55"/>
      <c r="J329" s="55"/>
      <c r="K329" s="55"/>
      <c r="L329" s="55" t="s">
        <v>8</v>
      </c>
      <c r="M329" s="55"/>
      <c r="N329" s="55"/>
      <c r="O329" s="55"/>
    </row>
    <row r="330" spans="1:15" ht="18.75">
      <c r="A330" s="55"/>
      <c r="B330" s="55"/>
      <c r="C330" s="56"/>
      <c r="D330" s="55"/>
      <c r="E330" s="55"/>
      <c r="F330" s="55"/>
      <c r="G330" s="54"/>
      <c r="H330" s="9" t="s">
        <v>9</v>
      </c>
      <c r="I330" s="9" t="s">
        <v>10</v>
      </c>
      <c r="J330" s="9" t="s">
        <v>11</v>
      </c>
      <c r="K330" s="9" t="s">
        <v>12</v>
      </c>
      <c r="L330" s="9" t="s">
        <v>13</v>
      </c>
      <c r="M330" s="9" t="s">
        <v>18</v>
      </c>
      <c r="N330" s="9" t="s">
        <v>14</v>
      </c>
      <c r="O330" s="9" t="s">
        <v>15</v>
      </c>
    </row>
    <row r="331" spans="1:15" s="2" customFormat="1" ht="33">
      <c r="A331" s="9">
        <v>36</v>
      </c>
      <c r="B331" s="9">
        <v>60</v>
      </c>
      <c r="C331" s="38" t="s">
        <v>82</v>
      </c>
      <c r="D331" s="9">
        <v>0.5</v>
      </c>
      <c r="E331" s="9">
        <v>0.06</v>
      </c>
      <c r="F331" s="9">
        <v>1.6</v>
      </c>
      <c r="G331" s="10">
        <v>8.4</v>
      </c>
      <c r="H331" s="9">
        <v>14.4</v>
      </c>
      <c r="I331" s="9">
        <v>8.4</v>
      </c>
      <c r="J331" s="9">
        <v>25.2</v>
      </c>
      <c r="K331" s="9">
        <v>0.4</v>
      </c>
      <c r="L331" s="9">
        <v>0.04</v>
      </c>
      <c r="M331" s="9">
        <v>0.02</v>
      </c>
      <c r="N331" s="9">
        <v>0.1</v>
      </c>
      <c r="O331" s="9">
        <v>6</v>
      </c>
    </row>
    <row r="332" spans="1:15" ht="43.5" customHeight="1">
      <c r="A332" s="11">
        <v>85</v>
      </c>
      <c r="B332" s="11">
        <v>200</v>
      </c>
      <c r="C332" s="39" t="s">
        <v>109</v>
      </c>
      <c r="D332" s="12">
        <v>2.2</v>
      </c>
      <c r="E332" s="12">
        <v>0.14</v>
      </c>
      <c r="F332" s="12">
        <v>12.4</v>
      </c>
      <c r="G332" s="12">
        <v>72</v>
      </c>
      <c r="H332" s="12">
        <v>27.3</v>
      </c>
      <c r="I332" s="12">
        <v>16.1</v>
      </c>
      <c r="J332" s="12">
        <v>50</v>
      </c>
      <c r="K332" s="12">
        <v>0.62</v>
      </c>
      <c r="L332" s="12">
        <v>0.72</v>
      </c>
      <c r="M332" s="12">
        <v>0.06</v>
      </c>
      <c r="N332" s="12">
        <v>0.7</v>
      </c>
      <c r="O332" s="12">
        <v>9.3</v>
      </c>
    </row>
    <row r="333" spans="1:15" ht="18.75">
      <c r="A333" s="11">
        <v>402</v>
      </c>
      <c r="B333" s="11" t="s">
        <v>79</v>
      </c>
      <c r="C333" s="39" t="s">
        <v>110</v>
      </c>
      <c r="D333" s="12">
        <v>16.7</v>
      </c>
      <c r="E333" s="12">
        <v>11.3</v>
      </c>
      <c r="F333" s="12">
        <v>5.9</v>
      </c>
      <c r="G333" s="12">
        <v>193</v>
      </c>
      <c r="H333" s="12">
        <v>38</v>
      </c>
      <c r="I333" s="12">
        <v>24</v>
      </c>
      <c r="J333" s="12">
        <v>106</v>
      </c>
      <c r="K333" s="12">
        <v>1.9</v>
      </c>
      <c r="L333" s="12">
        <v>0.7</v>
      </c>
      <c r="M333" s="12">
        <v>0.16</v>
      </c>
      <c r="N333" s="12">
        <v>0.01</v>
      </c>
      <c r="O333" s="12">
        <v>0.4</v>
      </c>
    </row>
    <row r="334" spans="1:15" s="2" customFormat="1" ht="18.75">
      <c r="A334" s="11">
        <v>314</v>
      </c>
      <c r="B334" s="11">
        <v>130</v>
      </c>
      <c r="C334" s="39" t="s">
        <v>111</v>
      </c>
      <c r="D334" s="12">
        <v>4.2</v>
      </c>
      <c r="E334" s="12">
        <v>4.6</v>
      </c>
      <c r="F334" s="12">
        <v>22.1</v>
      </c>
      <c r="G334" s="12">
        <v>139</v>
      </c>
      <c r="H334" s="12">
        <v>23.7</v>
      </c>
      <c r="I334" s="12">
        <v>31.9</v>
      </c>
      <c r="J334" s="12">
        <v>98</v>
      </c>
      <c r="K334" s="12">
        <v>2.6</v>
      </c>
      <c r="L334" s="12">
        <v>15.6</v>
      </c>
      <c r="M334" s="12">
        <v>0.17</v>
      </c>
      <c r="N334" s="12">
        <v>1.4</v>
      </c>
      <c r="O334" s="12">
        <v>0</v>
      </c>
    </row>
    <row r="335" spans="1:15" ht="18.75">
      <c r="A335" s="11">
        <v>122</v>
      </c>
      <c r="B335" s="11">
        <v>180</v>
      </c>
      <c r="C335" s="39" t="s">
        <v>112</v>
      </c>
      <c r="D335" s="12">
        <v>0.42</v>
      </c>
      <c r="E335" s="12">
        <v>0</v>
      </c>
      <c r="F335" s="12">
        <v>34</v>
      </c>
      <c r="G335" s="12">
        <v>133</v>
      </c>
      <c r="H335" s="12">
        <v>0</v>
      </c>
      <c r="I335" s="12">
        <v>1.6</v>
      </c>
      <c r="J335" s="12">
        <v>0</v>
      </c>
      <c r="K335" s="12">
        <v>0.01</v>
      </c>
      <c r="L335" s="12">
        <v>11</v>
      </c>
      <c r="M335" s="12">
        <v>5.4</v>
      </c>
      <c r="N335" s="12">
        <v>1.8</v>
      </c>
      <c r="O335" s="12">
        <v>0.13</v>
      </c>
    </row>
    <row r="336" spans="1:15" ht="18.75">
      <c r="A336" s="11" t="s">
        <v>51</v>
      </c>
      <c r="B336" s="11">
        <v>37</v>
      </c>
      <c r="C336" s="39" t="s">
        <v>17</v>
      </c>
      <c r="D336" s="12">
        <v>1.74</v>
      </c>
      <c r="E336" s="12">
        <v>0.26</v>
      </c>
      <c r="F336" s="12">
        <v>18.43</v>
      </c>
      <c r="G336" s="12">
        <v>79</v>
      </c>
      <c r="H336" s="12">
        <v>7.8</v>
      </c>
      <c r="I336" s="12">
        <v>7.03</v>
      </c>
      <c r="J336" s="13">
        <v>32.19</v>
      </c>
      <c r="K336" s="13">
        <v>0.74</v>
      </c>
      <c r="L336" s="12">
        <v>0</v>
      </c>
      <c r="M336" s="12">
        <v>0.03</v>
      </c>
      <c r="N336" s="12">
        <v>0.23</v>
      </c>
      <c r="O336" s="12">
        <v>0</v>
      </c>
    </row>
    <row r="337" spans="1:15" s="2" customFormat="1" ht="18.75">
      <c r="A337" s="14"/>
      <c r="B337" s="14"/>
      <c r="C337" s="40" t="s">
        <v>20</v>
      </c>
      <c r="D337" s="15">
        <f aca="true" t="shared" si="42" ref="D337:O337">SUM(D331:D336)</f>
        <v>25.759999999999998</v>
      </c>
      <c r="E337" s="15">
        <f t="shared" si="42"/>
        <v>16.360000000000003</v>
      </c>
      <c r="F337" s="15">
        <f t="shared" si="42"/>
        <v>94.43</v>
      </c>
      <c r="G337" s="15">
        <f t="shared" si="42"/>
        <v>624.4</v>
      </c>
      <c r="H337" s="15">
        <f t="shared" si="42"/>
        <v>111.2</v>
      </c>
      <c r="I337" s="15">
        <f t="shared" si="42"/>
        <v>89.03</v>
      </c>
      <c r="J337" s="15">
        <f t="shared" si="42"/>
        <v>311.39</v>
      </c>
      <c r="K337" s="15">
        <f t="shared" si="42"/>
        <v>6.27</v>
      </c>
      <c r="L337" s="15">
        <f t="shared" si="42"/>
        <v>28.06</v>
      </c>
      <c r="M337" s="15">
        <f t="shared" si="42"/>
        <v>5.840000000000001</v>
      </c>
      <c r="N337" s="15">
        <f t="shared" si="42"/>
        <v>4.24</v>
      </c>
      <c r="O337" s="15">
        <f t="shared" si="42"/>
        <v>15.830000000000002</v>
      </c>
    </row>
    <row r="338" spans="1:15" s="2" customFormat="1" ht="18.75">
      <c r="A338" s="16"/>
      <c r="B338" s="16"/>
      <c r="C338" s="42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1:15" ht="18.75">
      <c r="A339" s="18"/>
      <c r="B339" s="18"/>
      <c r="C339" s="41" t="s">
        <v>139</v>
      </c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1:15" ht="18.75">
      <c r="A340" s="55" t="s">
        <v>0</v>
      </c>
      <c r="B340" s="55" t="s">
        <v>1</v>
      </c>
      <c r="C340" s="56" t="s">
        <v>2</v>
      </c>
      <c r="D340" s="55" t="s">
        <v>3</v>
      </c>
      <c r="E340" s="55" t="s">
        <v>4</v>
      </c>
      <c r="F340" s="55" t="s">
        <v>5</v>
      </c>
      <c r="G340" s="54" t="s">
        <v>6</v>
      </c>
      <c r="H340" s="55" t="s">
        <v>7</v>
      </c>
      <c r="I340" s="55"/>
      <c r="J340" s="55"/>
      <c r="K340" s="55"/>
      <c r="L340" s="55" t="s">
        <v>8</v>
      </c>
      <c r="M340" s="55"/>
      <c r="N340" s="55"/>
      <c r="O340" s="55"/>
    </row>
    <row r="341" spans="1:15" ht="41.25" customHeight="1">
      <c r="A341" s="55"/>
      <c r="B341" s="55"/>
      <c r="C341" s="56"/>
      <c r="D341" s="55"/>
      <c r="E341" s="55"/>
      <c r="F341" s="55"/>
      <c r="G341" s="54"/>
      <c r="H341" s="9" t="s">
        <v>9</v>
      </c>
      <c r="I341" s="9" t="s">
        <v>10</v>
      </c>
      <c r="J341" s="9" t="s">
        <v>11</v>
      </c>
      <c r="K341" s="9" t="s">
        <v>12</v>
      </c>
      <c r="L341" s="9" t="s">
        <v>13</v>
      </c>
      <c r="M341" s="9" t="s">
        <v>18</v>
      </c>
      <c r="N341" s="9" t="s">
        <v>14</v>
      </c>
      <c r="O341" s="9" t="s">
        <v>15</v>
      </c>
    </row>
    <row r="342" spans="1:15" s="2" customFormat="1" ht="18.75">
      <c r="A342" s="26">
        <v>254</v>
      </c>
      <c r="B342" s="26">
        <v>120</v>
      </c>
      <c r="C342" s="50" t="s">
        <v>65</v>
      </c>
      <c r="D342" s="26">
        <v>12.4</v>
      </c>
      <c r="E342" s="26">
        <v>15.8</v>
      </c>
      <c r="F342" s="26">
        <v>2.3</v>
      </c>
      <c r="G342" s="27">
        <v>201</v>
      </c>
      <c r="H342" s="26">
        <v>131</v>
      </c>
      <c r="I342" s="26">
        <v>0</v>
      </c>
      <c r="J342" s="26">
        <v>0</v>
      </c>
      <c r="K342" s="26">
        <v>4.1</v>
      </c>
      <c r="L342" s="26">
        <v>0</v>
      </c>
      <c r="M342" s="26">
        <v>0.11</v>
      </c>
      <c r="N342" s="26">
        <v>0</v>
      </c>
      <c r="O342" s="26">
        <v>0.5</v>
      </c>
    </row>
    <row r="343" spans="1:15" ht="18.75">
      <c r="A343" s="11">
        <v>386</v>
      </c>
      <c r="B343" s="11">
        <v>180</v>
      </c>
      <c r="C343" s="39" t="s">
        <v>122</v>
      </c>
      <c r="D343" s="12">
        <v>5.4</v>
      </c>
      <c r="E343" s="12">
        <v>5.4</v>
      </c>
      <c r="F343" s="12">
        <v>16.5</v>
      </c>
      <c r="G343" s="12">
        <v>120</v>
      </c>
      <c r="H343" s="12">
        <v>186</v>
      </c>
      <c r="I343" s="12">
        <v>23</v>
      </c>
      <c r="J343" s="12">
        <v>143</v>
      </c>
      <c r="K343" s="12">
        <v>0.15</v>
      </c>
      <c r="L343" s="12">
        <v>0.02</v>
      </c>
      <c r="M343" s="12">
        <v>0.05</v>
      </c>
      <c r="N343" s="12">
        <v>0.23</v>
      </c>
      <c r="O343" s="12">
        <v>0.9</v>
      </c>
    </row>
    <row r="344" spans="1:15" ht="18.75">
      <c r="A344" s="28" t="s">
        <v>44</v>
      </c>
      <c r="B344" s="28">
        <v>40</v>
      </c>
      <c r="C344" s="51" t="s">
        <v>43</v>
      </c>
      <c r="D344" s="29">
        <v>3.04</v>
      </c>
      <c r="E344" s="29">
        <v>0.24</v>
      </c>
      <c r="F344" s="29">
        <v>20.9</v>
      </c>
      <c r="G344" s="29">
        <v>93</v>
      </c>
      <c r="H344" s="29">
        <v>8</v>
      </c>
      <c r="I344" s="29">
        <v>5.6</v>
      </c>
      <c r="J344" s="29">
        <v>26</v>
      </c>
      <c r="K344" s="29">
        <v>0.36</v>
      </c>
      <c r="L344" s="29">
        <v>0</v>
      </c>
      <c r="M344" s="29">
        <v>0.04</v>
      </c>
      <c r="N344" s="29">
        <v>0.37</v>
      </c>
      <c r="O344" s="29">
        <v>0</v>
      </c>
    </row>
    <row r="345" spans="1:15" ht="18.75">
      <c r="A345" s="30"/>
      <c r="B345" s="31"/>
      <c r="C345" s="52" t="s">
        <v>20</v>
      </c>
      <c r="D345" s="32">
        <f>SUM(D342:D344)</f>
        <v>20.84</v>
      </c>
      <c r="E345" s="32">
        <f>SUM(E342:E344)</f>
        <v>21.44</v>
      </c>
      <c r="F345" s="32">
        <f>SUM(F342:F344)</f>
        <v>39.7</v>
      </c>
      <c r="G345" s="32">
        <f>SUM(G342:G344)</f>
        <v>414</v>
      </c>
      <c r="H345" s="32">
        <f>SUM(H342:H344)</f>
        <v>325</v>
      </c>
      <c r="I345" s="32">
        <f aca="true" t="shared" si="43" ref="I345:O345">SUM(I341:I344)</f>
        <v>28.6</v>
      </c>
      <c r="J345" s="32">
        <f t="shared" si="43"/>
        <v>169</v>
      </c>
      <c r="K345" s="32">
        <f t="shared" si="43"/>
        <v>4.61</v>
      </c>
      <c r="L345" s="32">
        <f t="shared" si="43"/>
        <v>0.02</v>
      </c>
      <c r="M345" s="32">
        <f t="shared" si="43"/>
        <v>0.2</v>
      </c>
      <c r="N345" s="32">
        <f t="shared" si="43"/>
        <v>0.6</v>
      </c>
      <c r="O345" s="32">
        <f t="shared" si="43"/>
        <v>1.4</v>
      </c>
    </row>
    <row r="346" spans="1:15" s="2" customFormat="1" ht="18.75">
      <c r="A346" s="11"/>
      <c r="B346" s="11"/>
      <c r="C346" s="39" t="s">
        <v>144</v>
      </c>
      <c r="D346" s="15">
        <f aca="true" t="shared" si="44" ref="D346:O346">D320+D337+D345+D326</f>
        <v>62.739999999999995</v>
      </c>
      <c r="E346" s="15">
        <f t="shared" si="44"/>
        <v>53.68000000000001</v>
      </c>
      <c r="F346" s="15">
        <f t="shared" si="44"/>
        <v>205.92</v>
      </c>
      <c r="G346" s="15">
        <f t="shared" si="44"/>
        <v>1520.4</v>
      </c>
      <c r="H346" s="15">
        <f t="shared" si="44"/>
        <v>818.9</v>
      </c>
      <c r="I346" s="15">
        <f t="shared" si="44"/>
        <v>194.03</v>
      </c>
      <c r="J346" s="15">
        <f t="shared" si="44"/>
        <v>839.49</v>
      </c>
      <c r="K346" s="15">
        <f t="shared" si="44"/>
        <v>12.63</v>
      </c>
      <c r="L346" s="15">
        <f t="shared" si="44"/>
        <v>56.21</v>
      </c>
      <c r="M346" s="15">
        <f t="shared" si="44"/>
        <v>6.300000000000001</v>
      </c>
      <c r="N346" s="15">
        <f t="shared" si="44"/>
        <v>6.04</v>
      </c>
      <c r="O346" s="15">
        <f t="shared" si="44"/>
        <v>92.03</v>
      </c>
    </row>
    <row r="347" spans="1:15" ht="39" customHeight="1">
      <c r="A347" s="18"/>
      <c r="B347" s="18"/>
      <c r="C347" s="53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1:15" ht="39" customHeight="1">
      <c r="A348" s="57" t="s">
        <v>113</v>
      </c>
      <c r="B348" s="57"/>
      <c r="C348" s="57"/>
      <c r="D348" s="6"/>
      <c r="E348" s="6"/>
      <c r="F348" s="6"/>
      <c r="G348" s="6"/>
      <c r="H348" s="6"/>
      <c r="I348" s="6"/>
      <c r="J348" s="6"/>
      <c r="K348" s="6"/>
      <c r="L348" s="6" t="s">
        <v>26</v>
      </c>
      <c r="M348" s="6"/>
      <c r="N348" s="6"/>
      <c r="O348" s="6"/>
    </row>
    <row r="349" spans="1:15" ht="42" customHeight="1">
      <c r="A349" s="59" t="s">
        <v>24</v>
      </c>
      <c r="B349" s="59"/>
      <c r="C349" s="59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s="2" customFormat="1" ht="23.25" customHeight="1">
      <c r="A350" s="57" t="s">
        <v>19</v>
      </c>
      <c r="B350" s="57"/>
      <c r="C350" s="5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23.25" customHeight="1">
      <c r="A351" s="5" t="s">
        <v>101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s="2" customFormat="1" ht="23.25" customHeight="1">
      <c r="A352" s="6"/>
      <c r="B352" s="6"/>
      <c r="C352" s="34" t="s">
        <v>150</v>
      </c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23.25" customHeight="1">
      <c r="A353" s="55" t="s">
        <v>0</v>
      </c>
      <c r="B353" s="55" t="s">
        <v>1</v>
      </c>
      <c r="C353" s="56" t="s">
        <v>2</v>
      </c>
      <c r="D353" s="55" t="s">
        <v>3</v>
      </c>
      <c r="E353" s="55" t="s">
        <v>4</v>
      </c>
      <c r="F353" s="55" t="s">
        <v>5</v>
      </c>
      <c r="G353" s="54" t="s">
        <v>6</v>
      </c>
      <c r="H353" s="60" t="s">
        <v>7</v>
      </c>
      <c r="I353" s="60"/>
      <c r="J353" s="60"/>
      <c r="K353" s="60"/>
      <c r="L353" s="60" t="s">
        <v>8</v>
      </c>
      <c r="M353" s="60"/>
      <c r="N353" s="60"/>
      <c r="O353" s="60"/>
    </row>
    <row r="354" spans="1:15" s="2" customFormat="1" ht="18.75">
      <c r="A354" s="55"/>
      <c r="B354" s="55"/>
      <c r="C354" s="56"/>
      <c r="D354" s="55"/>
      <c r="E354" s="55"/>
      <c r="F354" s="55"/>
      <c r="G354" s="54"/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18</v>
      </c>
      <c r="N354" s="9" t="s">
        <v>14</v>
      </c>
      <c r="O354" s="9" t="s">
        <v>15</v>
      </c>
    </row>
    <row r="355" spans="1:15" ht="18.75">
      <c r="A355" s="9">
        <v>429</v>
      </c>
      <c r="B355" s="9">
        <v>120</v>
      </c>
      <c r="C355" s="38" t="s">
        <v>114</v>
      </c>
      <c r="D355" s="9">
        <v>2.8</v>
      </c>
      <c r="E355" s="9">
        <v>4.7</v>
      </c>
      <c r="F355" s="9">
        <v>35.4</v>
      </c>
      <c r="G355" s="10">
        <v>186</v>
      </c>
      <c r="H355" s="9">
        <v>32</v>
      </c>
      <c r="I355" s="9">
        <v>21.2</v>
      </c>
      <c r="J355" s="9">
        <v>60</v>
      </c>
      <c r="K355" s="9">
        <v>1.1</v>
      </c>
      <c r="L355" s="9">
        <v>2.3</v>
      </c>
      <c r="M355" s="9">
        <v>0.06</v>
      </c>
      <c r="N355" s="9">
        <v>0.82</v>
      </c>
      <c r="O355" s="9">
        <v>1.3</v>
      </c>
    </row>
    <row r="356" spans="1:15" ht="18.75">
      <c r="A356" s="26">
        <v>1</v>
      </c>
      <c r="B356" s="26">
        <v>7</v>
      </c>
      <c r="C356" s="50" t="s">
        <v>42</v>
      </c>
      <c r="D356" s="26">
        <v>0.06</v>
      </c>
      <c r="E356" s="26">
        <v>5.1</v>
      </c>
      <c r="F356" s="26">
        <v>0.09</v>
      </c>
      <c r="G356" s="27">
        <v>46</v>
      </c>
      <c r="H356" s="26">
        <v>1.7</v>
      </c>
      <c r="I356" s="26">
        <v>0</v>
      </c>
      <c r="J356" s="26">
        <v>2.1</v>
      </c>
      <c r="K356" s="26">
        <v>0.01</v>
      </c>
      <c r="L356" s="26">
        <v>28</v>
      </c>
      <c r="M356" s="26">
        <v>0</v>
      </c>
      <c r="N356" s="26">
        <v>0.01</v>
      </c>
      <c r="O356" s="26">
        <v>0</v>
      </c>
    </row>
    <row r="357" spans="1:15" ht="18.75">
      <c r="A357" s="11">
        <v>7</v>
      </c>
      <c r="B357" s="11">
        <v>7</v>
      </c>
      <c r="C357" s="39" t="s">
        <v>45</v>
      </c>
      <c r="D357" s="12">
        <v>1.6</v>
      </c>
      <c r="E357" s="12">
        <v>2.1</v>
      </c>
      <c r="F357" s="12">
        <v>0</v>
      </c>
      <c r="G357" s="12">
        <v>26</v>
      </c>
      <c r="H357" s="12">
        <v>70</v>
      </c>
      <c r="I357" s="12">
        <v>3.3</v>
      </c>
      <c r="J357" s="12">
        <v>38</v>
      </c>
      <c r="K357" s="12">
        <v>0.04</v>
      </c>
      <c r="L357" s="12">
        <v>0.03</v>
      </c>
      <c r="M357" s="12">
        <v>0</v>
      </c>
      <c r="N357" s="12">
        <v>0.01</v>
      </c>
      <c r="O357" s="12">
        <v>0.11</v>
      </c>
    </row>
    <row r="358" spans="1:15" ht="39" customHeight="1">
      <c r="A358" s="11">
        <v>125</v>
      </c>
      <c r="B358" s="11">
        <v>180</v>
      </c>
      <c r="C358" s="39" t="s">
        <v>46</v>
      </c>
      <c r="D358" s="12">
        <v>3</v>
      </c>
      <c r="E358" s="12">
        <v>3</v>
      </c>
      <c r="F358" s="12">
        <v>15</v>
      </c>
      <c r="G358" s="12">
        <v>94</v>
      </c>
      <c r="H358" s="12">
        <v>108</v>
      </c>
      <c r="I358" s="12">
        <v>13</v>
      </c>
      <c r="J358" s="12">
        <v>82</v>
      </c>
      <c r="K358" s="12">
        <v>0.11</v>
      </c>
      <c r="L358" s="12">
        <v>0.1</v>
      </c>
      <c r="M358" s="12">
        <v>0.01</v>
      </c>
      <c r="N358" s="12">
        <v>0.1</v>
      </c>
      <c r="O358" s="9">
        <v>1</v>
      </c>
    </row>
    <row r="359" spans="1:15" ht="36.75" customHeight="1">
      <c r="A359" s="28" t="s">
        <v>44</v>
      </c>
      <c r="B359" s="28">
        <v>40</v>
      </c>
      <c r="C359" s="51" t="s">
        <v>43</v>
      </c>
      <c r="D359" s="29">
        <v>3.04</v>
      </c>
      <c r="E359" s="29">
        <v>0.24</v>
      </c>
      <c r="F359" s="29">
        <v>20.9</v>
      </c>
      <c r="G359" s="29">
        <v>93</v>
      </c>
      <c r="H359" s="29">
        <v>8</v>
      </c>
      <c r="I359" s="29">
        <v>5.6</v>
      </c>
      <c r="J359" s="29">
        <v>26</v>
      </c>
      <c r="K359" s="29">
        <v>0.36</v>
      </c>
      <c r="L359" s="29">
        <v>0</v>
      </c>
      <c r="M359" s="29">
        <v>0.04</v>
      </c>
      <c r="N359" s="29">
        <v>0.37</v>
      </c>
      <c r="O359" s="29">
        <v>0</v>
      </c>
    </row>
    <row r="360" spans="1:15" ht="30" customHeight="1">
      <c r="A360" s="30"/>
      <c r="B360" s="30"/>
      <c r="C360" s="52" t="s">
        <v>20</v>
      </c>
      <c r="D360" s="32">
        <f aca="true" t="shared" si="45" ref="D360:O360">SUM(D355:D359)</f>
        <v>10.5</v>
      </c>
      <c r="E360" s="32">
        <f t="shared" si="45"/>
        <v>15.14</v>
      </c>
      <c r="F360" s="32">
        <f t="shared" si="45"/>
        <v>71.39</v>
      </c>
      <c r="G360" s="32">
        <f t="shared" si="45"/>
        <v>445</v>
      </c>
      <c r="H360" s="32">
        <f t="shared" si="45"/>
        <v>219.7</v>
      </c>
      <c r="I360" s="32">
        <f t="shared" si="45"/>
        <v>43.1</v>
      </c>
      <c r="J360" s="32">
        <f t="shared" si="45"/>
        <v>208.1</v>
      </c>
      <c r="K360" s="32">
        <f t="shared" si="45"/>
        <v>1.62</v>
      </c>
      <c r="L360" s="32">
        <f t="shared" si="45"/>
        <v>30.430000000000003</v>
      </c>
      <c r="M360" s="32">
        <f t="shared" si="45"/>
        <v>0.10999999999999999</v>
      </c>
      <c r="N360" s="32">
        <f t="shared" si="45"/>
        <v>1.31</v>
      </c>
      <c r="O360" s="32">
        <f t="shared" si="45"/>
        <v>2.41</v>
      </c>
    </row>
    <row r="361" spans="1:15" ht="18.75">
      <c r="A361" s="16"/>
      <c r="B361" s="16"/>
      <c r="C361" s="42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15" s="2" customFormat="1" ht="18.75">
      <c r="A362" s="55" t="s">
        <v>0</v>
      </c>
      <c r="B362" s="55" t="s">
        <v>1</v>
      </c>
      <c r="C362" s="56" t="s">
        <v>2</v>
      </c>
      <c r="D362" s="55" t="s">
        <v>3</v>
      </c>
      <c r="E362" s="55" t="s">
        <v>4</v>
      </c>
      <c r="F362" s="55" t="s">
        <v>5</v>
      </c>
      <c r="G362" s="54" t="s">
        <v>6</v>
      </c>
      <c r="H362" s="55" t="s">
        <v>7</v>
      </c>
      <c r="I362" s="55"/>
      <c r="J362" s="55"/>
      <c r="K362" s="55"/>
      <c r="L362" s="55" t="s">
        <v>8</v>
      </c>
      <c r="M362" s="55"/>
      <c r="N362" s="55"/>
      <c r="O362" s="55"/>
    </row>
    <row r="363" spans="1:15" ht="18.75">
      <c r="A363" s="55"/>
      <c r="B363" s="55"/>
      <c r="C363" s="56"/>
      <c r="D363" s="55"/>
      <c r="E363" s="55"/>
      <c r="F363" s="55"/>
      <c r="G363" s="54"/>
      <c r="H363" s="9" t="s">
        <v>9</v>
      </c>
      <c r="I363" s="9" t="s">
        <v>10</v>
      </c>
      <c r="J363" s="9" t="s">
        <v>11</v>
      </c>
      <c r="K363" s="9" t="s">
        <v>12</v>
      </c>
      <c r="L363" s="9" t="s">
        <v>13</v>
      </c>
      <c r="M363" s="9" t="s">
        <v>18</v>
      </c>
      <c r="N363" s="9" t="s">
        <v>14</v>
      </c>
      <c r="O363" s="9" t="s">
        <v>15</v>
      </c>
    </row>
    <row r="364" spans="1:15" ht="18.75">
      <c r="A364" s="9">
        <v>399</v>
      </c>
      <c r="B364" s="9">
        <v>180</v>
      </c>
      <c r="C364" s="38" t="s">
        <v>123</v>
      </c>
      <c r="D364" s="9">
        <v>0.6</v>
      </c>
      <c r="E364" s="9">
        <v>0</v>
      </c>
      <c r="F364" s="9">
        <v>31.2</v>
      </c>
      <c r="G364" s="10">
        <v>119</v>
      </c>
      <c r="H364" s="9">
        <v>17</v>
      </c>
      <c r="I364" s="9">
        <v>7.2</v>
      </c>
      <c r="J364" s="9">
        <v>0</v>
      </c>
      <c r="K364" s="9">
        <v>1.7</v>
      </c>
      <c r="L364" s="9">
        <v>0.6</v>
      </c>
      <c r="M364" s="9">
        <v>0.04</v>
      </c>
      <c r="N364" s="9">
        <v>1.1</v>
      </c>
      <c r="O364" s="9">
        <v>11</v>
      </c>
    </row>
    <row r="365" spans="1:15" ht="18.75">
      <c r="A365" s="11"/>
      <c r="B365" s="11"/>
      <c r="C365" s="40" t="s">
        <v>33</v>
      </c>
      <c r="D365" s="15">
        <f aca="true" t="shared" si="46" ref="D365:O365">SUM(D364:D364)</f>
        <v>0.6</v>
      </c>
      <c r="E365" s="15">
        <f t="shared" si="46"/>
        <v>0</v>
      </c>
      <c r="F365" s="15">
        <f t="shared" si="46"/>
        <v>31.2</v>
      </c>
      <c r="G365" s="15">
        <f t="shared" si="46"/>
        <v>119</v>
      </c>
      <c r="H365" s="15">
        <f t="shared" si="46"/>
        <v>17</v>
      </c>
      <c r="I365" s="15">
        <f t="shared" si="46"/>
        <v>7.2</v>
      </c>
      <c r="J365" s="15">
        <f t="shared" si="46"/>
        <v>0</v>
      </c>
      <c r="K365" s="15">
        <f t="shared" si="46"/>
        <v>1.7</v>
      </c>
      <c r="L365" s="15">
        <f t="shared" si="46"/>
        <v>0.6</v>
      </c>
      <c r="M365" s="15">
        <f t="shared" si="46"/>
        <v>0.04</v>
      </c>
      <c r="N365" s="15">
        <f t="shared" si="46"/>
        <v>1.1</v>
      </c>
      <c r="O365" s="15">
        <f t="shared" si="46"/>
        <v>11</v>
      </c>
    </row>
    <row r="366" spans="1:15" ht="18.75">
      <c r="A366" s="16"/>
      <c r="B366" s="16"/>
      <c r="C366" s="42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ht="18.75">
      <c r="C367" s="46" t="s">
        <v>148</v>
      </c>
    </row>
    <row r="368" spans="1:15" ht="18.75">
      <c r="A368" s="55" t="s">
        <v>0</v>
      </c>
      <c r="B368" s="55" t="s">
        <v>1</v>
      </c>
      <c r="C368" s="56" t="s">
        <v>2</v>
      </c>
      <c r="D368" s="55" t="s">
        <v>3</v>
      </c>
      <c r="E368" s="55" t="s">
        <v>4</v>
      </c>
      <c r="F368" s="55" t="s">
        <v>5</v>
      </c>
      <c r="G368" s="54" t="s">
        <v>6</v>
      </c>
      <c r="H368" s="60" t="s">
        <v>7</v>
      </c>
      <c r="I368" s="60"/>
      <c r="J368" s="60"/>
      <c r="K368" s="60"/>
      <c r="L368" s="60" t="s">
        <v>8</v>
      </c>
      <c r="M368" s="60"/>
      <c r="N368" s="60"/>
      <c r="O368" s="60"/>
    </row>
    <row r="369" spans="1:15" ht="18.75">
      <c r="A369" s="55"/>
      <c r="B369" s="55"/>
      <c r="C369" s="56"/>
      <c r="D369" s="55"/>
      <c r="E369" s="55"/>
      <c r="F369" s="55"/>
      <c r="G369" s="54"/>
      <c r="H369" s="9" t="s">
        <v>9</v>
      </c>
      <c r="I369" s="9" t="s">
        <v>10</v>
      </c>
      <c r="J369" s="9" t="s">
        <v>11</v>
      </c>
      <c r="K369" s="9" t="s">
        <v>12</v>
      </c>
      <c r="L369" s="9" t="s">
        <v>13</v>
      </c>
      <c r="M369" s="9" t="s">
        <v>18</v>
      </c>
      <c r="N369" s="9" t="s">
        <v>14</v>
      </c>
      <c r="O369" s="9" t="s">
        <v>15</v>
      </c>
    </row>
    <row r="370" spans="1:15" ht="33">
      <c r="A370" s="9">
        <v>36</v>
      </c>
      <c r="B370" s="9">
        <v>60</v>
      </c>
      <c r="C370" s="38" t="s">
        <v>82</v>
      </c>
      <c r="D370" s="9">
        <v>0.5</v>
      </c>
      <c r="E370" s="9">
        <v>0.06</v>
      </c>
      <c r="F370" s="9">
        <v>1.6</v>
      </c>
      <c r="G370" s="10">
        <v>8.4</v>
      </c>
      <c r="H370" s="9">
        <v>14.4</v>
      </c>
      <c r="I370" s="9">
        <v>8.4</v>
      </c>
      <c r="J370" s="9">
        <v>25.2</v>
      </c>
      <c r="K370" s="9">
        <v>0.4</v>
      </c>
      <c r="L370" s="9">
        <v>0.04</v>
      </c>
      <c r="M370" s="9">
        <v>0.02</v>
      </c>
      <c r="N370" s="9">
        <v>0.1</v>
      </c>
      <c r="O370" s="9">
        <v>6</v>
      </c>
    </row>
    <row r="371" spans="1:15" ht="33">
      <c r="A371" s="9">
        <v>225</v>
      </c>
      <c r="B371" s="9" t="s">
        <v>131</v>
      </c>
      <c r="C371" s="38" t="s">
        <v>136</v>
      </c>
      <c r="D371" s="9">
        <v>5.1</v>
      </c>
      <c r="E371" s="9">
        <v>2.4</v>
      </c>
      <c r="F371" s="9">
        <v>16.3</v>
      </c>
      <c r="G371" s="10">
        <v>110</v>
      </c>
      <c r="H371" s="9">
        <v>32.7</v>
      </c>
      <c r="I371" s="9">
        <v>29.6</v>
      </c>
      <c r="J371" s="9">
        <v>103</v>
      </c>
      <c r="K371" s="9">
        <v>1.1</v>
      </c>
      <c r="L371" s="9">
        <v>0.81</v>
      </c>
      <c r="M371" s="9">
        <v>0.11</v>
      </c>
      <c r="N371" s="9">
        <v>1.61</v>
      </c>
      <c r="O371" s="9">
        <v>19.3</v>
      </c>
    </row>
    <row r="372" spans="1:15" ht="18.75">
      <c r="A372" s="26">
        <v>289</v>
      </c>
      <c r="B372" s="26">
        <v>70</v>
      </c>
      <c r="C372" s="50" t="s">
        <v>115</v>
      </c>
      <c r="D372" s="26">
        <v>10.6</v>
      </c>
      <c r="E372" s="26">
        <v>7.9</v>
      </c>
      <c r="F372" s="26">
        <v>7.6</v>
      </c>
      <c r="G372" s="27">
        <v>144</v>
      </c>
      <c r="H372" s="26">
        <v>25.7</v>
      </c>
      <c r="I372" s="26">
        <v>17.4</v>
      </c>
      <c r="J372" s="26">
        <v>107</v>
      </c>
      <c r="K372" s="26">
        <v>0.7</v>
      </c>
      <c r="L372" s="26">
        <v>0.01</v>
      </c>
      <c r="M372" s="26">
        <v>0.04</v>
      </c>
      <c r="N372" s="26">
        <v>2.3</v>
      </c>
      <c r="O372" s="26">
        <v>0.15</v>
      </c>
    </row>
    <row r="373" spans="1:15" ht="18.75">
      <c r="A373" s="11">
        <v>317</v>
      </c>
      <c r="B373" s="11">
        <v>130</v>
      </c>
      <c r="C373" s="39" t="s">
        <v>25</v>
      </c>
      <c r="D373" s="12">
        <v>4.9</v>
      </c>
      <c r="E373" s="12">
        <v>4.1</v>
      </c>
      <c r="F373" s="12">
        <v>34.2</v>
      </c>
      <c r="G373" s="12">
        <v>184</v>
      </c>
      <c r="H373" s="12">
        <v>12</v>
      </c>
      <c r="I373" s="12">
        <v>8</v>
      </c>
      <c r="J373" s="12">
        <v>40.3</v>
      </c>
      <c r="K373" s="12">
        <v>0.6</v>
      </c>
      <c r="L373" s="12">
        <v>0.03</v>
      </c>
      <c r="M373" s="12">
        <v>0.08</v>
      </c>
      <c r="N373" s="12">
        <v>0.54</v>
      </c>
      <c r="O373" s="12">
        <v>0</v>
      </c>
    </row>
    <row r="374" spans="1:15" ht="18.75">
      <c r="A374" s="28">
        <v>348</v>
      </c>
      <c r="B374" s="28">
        <v>180</v>
      </c>
      <c r="C374" s="51" t="s">
        <v>75</v>
      </c>
      <c r="D374" s="29">
        <v>0.42</v>
      </c>
      <c r="E374" s="29">
        <v>0</v>
      </c>
      <c r="F374" s="29">
        <v>22.3</v>
      </c>
      <c r="G374" s="29">
        <v>90</v>
      </c>
      <c r="H374" s="29">
        <v>40.2</v>
      </c>
      <c r="I374" s="29">
        <v>5.4</v>
      </c>
      <c r="J374" s="29">
        <v>14</v>
      </c>
      <c r="K374" s="29">
        <v>1</v>
      </c>
      <c r="L374" s="29">
        <v>0</v>
      </c>
      <c r="M374" s="29">
        <v>0</v>
      </c>
      <c r="N374" s="29">
        <v>0.2</v>
      </c>
      <c r="O374" s="29">
        <v>0.2</v>
      </c>
    </row>
    <row r="375" spans="1:15" ht="18.75">
      <c r="A375" s="11" t="s">
        <v>51</v>
      </c>
      <c r="B375" s="11">
        <v>37</v>
      </c>
      <c r="C375" s="39" t="s">
        <v>17</v>
      </c>
      <c r="D375" s="12">
        <v>1.74</v>
      </c>
      <c r="E375" s="12">
        <v>0.26</v>
      </c>
      <c r="F375" s="12">
        <v>18.43</v>
      </c>
      <c r="G375" s="12">
        <v>79</v>
      </c>
      <c r="H375" s="12">
        <v>7.8</v>
      </c>
      <c r="I375" s="12">
        <v>7.03</v>
      </c>
      <c r="J375" s="13">
        <v>32.19</v>
      </c>
      <c r="K375" s="13">
        <v>0.74</v>
      </c>
      <c r="L375" s="12">
        <v>0</v>
      </c>
      <c r="M375" s="12">
        <v>0.03</v>
      </c>
      <c r="N375" s="12">
        <v>0.23</v>
      </c>
      <c r="O375" s="12">
        <v>0</v>
      </c>
    </row>
    <row r="376" spans="1:15" ht="18.75">
      <c r="A376" s="30"/>
      <c r="B376" s="30"/>
      <c r="C376" s="52" t="s">
        <v>20</v>
      </c>
      <c r="D376" s="32">
        <f aca="true" t="shared" si="47" ref="D376:O376">SUM(D370:D375)</f>
        <v>23.26</v>
      </c>
      <c r="E376" s="32">
        <f t="shared" si="47"/>
        <v>14.719999999999999</v>
      </c>
      <c r="F376" s="32">
        <f t="shared" si="47"/>
        <v>100.43</v>
      </c>
      <c r="G376" s="32">
        <f t="shared" si="47"/>
        <v>615.4</v>
      </c>
      <c r="H376" s="32">
        <f t="shared" si="47"/>
        <v>132.8</v>
      </c>
      <c r="I376" s="32">
        <f t="shared" si="47"/>
        <v>75.83</v>
      </c>
      <c r="J376" s="32">
        <f t="shared" si="47"/>
        <v>321.69</v>
      </c>
      <c r="K376" s="32">
        <f t="shared" si="47"/>
        <v>4.54</v>
      </c>
      <c r="L376" s="32">
        <f t="shared" si="47"/>
        <v>0.8900000000000001</v>
      </c>
      <c r="M376" s="32">
        <f t="shared" si="47"/>
        <v>0.28</v>
      </c>
      <c r="N376" s="32">
        <f t="shared" si="47"/>
        <v>4.98</v>
      </c>
      <c r="O376" s="32">
        <f t="shared" si="47"/>
        <v>25.65</v>
      </c>
    </row>
    <row r="377" spans="1:15" ht="18.75">
      <c r="A377" s="16"/>
      <c r="B377" s="16"/>
      <c r="C377" s="42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1:15" ht="18.75">
      <c r="A378" s="18"/>
      <c r="B378" s="18"/>
      <c r="C378" s="41" t="s">
        <v>139</v>
      </c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1:15" ht="18.75">
      <c r="A379" s="55" t="s">
        <v>0</v>
      </c>
      <c r="B379" s="55" t="s">
        <v>1</v>
      </c>
      <c r="C379" s="56" t="s">
        <v>2</v>
      </c>
      <c r="D379" s="55" t="s">
        <v>3</v>
      </c>
      <c r="E379" s="55" t="s">
        <v>4</v>
      </c>
      <c r="F379" s="55" t="s">
        <v>5</v>
      </c>
      <c r="G379" s="54" t="s">
        <v>6</v>
      </c>
      <c r="H379" s="55" t="s">
        <v>7</v>
      </c>
      <c r="I379" s="55"/>
      <c r="J379" s="55"/>
      <c r="K379" s="55"/>
      <c r="L379" s="55" t="s">
        <v>8</v>
      </c>
      <c r="M379" s="55"/>
      <c r="N379" s="55"/>
      <c r="O379" s="55"/>
    </row>
    <row r="380" spans="1:15" ht="18.75">
      <c r="A380" s="55"/>
      <c r="B380" s="55"/>
      <c r="C380" s="56"/>
      <c r="D380" s="55"/>
      <c r="E380" s="55"/>
      <c r="F380" s="55"/>
      <c r="G380" s="54"/>
      <c r="H380" s="9" t="s">
        <v>9</v>
      </c>
      <c r="I380" s="9" t="s">
        <v>10</v>
      </c>
      <c r="J380" s="9" t="s">
        <v>11</v>
      </c>
      <c r="K380" s="9" t="s">
        <v>12</v>
      </c>
      <c r="L380" s="9" t="s">
        <v>13</v>
      </c>
      <c r="M380" s="9" t="s">
        <v>18</v>
      </c>
      <c r="N380" s="9" t="s">
        <v>14</v>
      </c>
      <c r="O380" s="9" t="s">
        <v>15</v>
      </c>
    </row>
    <row r="381" spans="1:15" ht="33">
      <c r="A381" s="9">
        <v>240</v>
      </c>
      <c r="B381" s="9" t="s">
        <v>116</v>
      </c>
      <c r="C381" s="38" t="s">
        <v>76</v>
      </c>
      <c r="D381" s="9">
        <v>11.9</v>
      </c>
      <c r="E381" s="9">
        <v>18.1</v>
      </c>
      <c r="F381" s="9">
        <v>17.7</v>
      </c>
      <c r="G381" s="10">
        <v>280</v>
      </c>
      <c r="H381" s="9">
        <v>135.2</v>
      </c>
      <c r="I381" s="9">
        <v>23.44</v>
      </c>
      <c r="J381" s="9">
        <v>191.86</v>
      </c>
      <c r="K381" s="9">
        <v>1.23</v>
      </c>
      <c r="L381" s="9">
        <v>0.13</v>
      </c>
      <c r="M381" s="9">
        <v>0.05</v>
      </c>
      <c r="N381" s="9">
        <v>0.4</v>
      </c>
      <c r="O381" s="9">
        <v>3.48</v>
      </c>
    </row>
    <row r="382" spans="1:15" ht="18.75">
      <c r="A382" s="11">
        <v>393</v>
      </c>
      <c r="B382" s="11" t="s">
        <v>127</v>
      </c>
      <c r="C382" s="39" t="s">
        <v>125</v>
      </c>
      <c r="D382" s="12">
        <v>0.21</v>
      </c>
      <c r="E382" s="12">
        <v>0</v>
      </c>
      <c r="F382" s="12">
        <v>11.8</v>
      </c>
      <c r="G382" s="12">
        <v>47</v>
      </c>
      <c r="H382" s="12">
        <v>6.3</v>
      </c>
      <c r="I382" s="12">
        <v>3.6</v>
      </c>
      <c r="J382" s="12">
        <v>6.5</v>
      </c>
      <c r="K382" s="12">
        <v>0.6</v>
      </c>
      <c r="L382" s="12">
        <v>0</v>
      </c>
      <c r="M382" s="12">
        <v>0</v>
      </c>
      <c r="N382" s="12">
        <v>0.07</v>
      </c>
      <c r="O382" s="12">
        <v>3.3</v>
      </c>
    </row>
    <row r="383" spans="1:15" ht="18.75">
      <c r="A383" s="14"/>
      <c r="B383" s="20"/>
      <c r="C383" s="40" t="s">
        <v>20</v>
      </c>
      <c r="D383" s="15">
        <f>SUM(D381:D382)</f>
        <v>12.110000000000001</v>
      </c>
      <c r="E383" s="15">
        <f>SUM(E381:E382)</f>
        <v>18.1</v>
      </c>
      <c r="F383" s="15">
        <f>SUM(F381:F382)</f>
        <v>29.5</v>
      </c>
      <c r="G383" s="15">
        <f>SUM(G381:G382)</f>
        <v>327</v>
      </c>
      <c r="H383" s="15">
        <f>SUM(H381:H382)</f>
        <v>141.5</v>
      </c>
      <c r="I383" s="15">
        <f aca="true" t="shared" si="48" ref="I383:O383">SUM(I380:I382)</f>
        <v>27.040000000000003</v>
      </c>
      <c r="J383" s="15">
        <f t="shared" si="48"/>
        <v>198.36</v>
      </c>
      <c r="K383" s="15">
        <f t="shared" si="48"/>
        <v>1.83</v>
      </c>
      <c r="L383" s="15">
        <f t="shared" si="48"/>
        <v>0.13</v>
      </c>
      <c r="M383" s="15">
        <f t="shared" si="48"/>
        <v>0.05</v>
      </c>
      <c r="N383" s="15">
        <f t="shared" si="48"/>
        <v>0.47000000000000003</v>
      </c>
      <c r="O383" s="15">
        <f t="shared" si="48"/>
        <v>6.779999999999999</v>
      </c>
    </row>
    <row r="384" spans="1:15" ht="18.75">
      <c r="A384" s="28"/>
      <c r="B384" s="28"/>
      <c r="C384" s="51" t="s">
        <v>144</v>
      </c>
      <c r="D384" s="32">
        <f aca="true" t="shared" si="49" ref="D384:O384">D360+D376+D383+D365</f>
        <v>46.470000000000006</v>
      </c>
      <c r="E384" s="32">
        <f t="shared" si="49"/>
        <v>47.96</v>
      </c>
      <c r="F384" s="32">
        <f t="shared" si="49"/>
        <v>232.51999999999998</v>
      </c>
      <c r="G384" s="32">
        <f t="shared" si="49"/>
        <v>1506.4</v>
      </c>
      <c r="H384" s="32">
        <f t="shared" si="49"/>
        <v>511</v>
      </c>
      <c r="I384" s="32">
        <f t="shared" si="49"/>
        <v>153.17</v>
      </c>
      <c r="J384" s="32">
        <f t="shared" si="49"/>
        <v>728.15</v>
      </c>
      <c r="K384" s="32">
        <f t="shared" si="49"/>
        <v>9.69</v>
      </c>
      <c r="L384" s="32">
        <f t="shared" si="49"/>
        <v>32.050000000000004</v>
      </c>
      <c r="M384" s="32">
        <f t="shared" si="49"/>
        <v>0.48</v>
      </c>
      <c r="N384" s="32">
        <f t="shared" si="49"/>
        <v>7.860000000000001</v>
      </c>
      <c r="O384" s="32">
        <f t="shared" si="49"/>
        <v>45.839999999999996</v>
      </c>
    </row>
  </sheetData>
  <sheetProtection/>
  <mergeCells count="400">
    <mergeCell ref="L379:O379"/>
    <mergeCell ref="A379:A380"/>
    <mergeCell ref="B379:B380"/>
    <mergeCell ref="C379:C380"/>
    <mergeCell ref="D379:D380"/>
    <mergeCell ref="E379:E380"/>
    <mergeCell ref="F379:F380"/>
    <mergeCell ref="G379:G380"/>
    <mergeCell ref="H379:K379"/>
    <mergeCell ref="L368:O368"/>
    <mergeCell ref="E368:E369"/>
    <mergeCell ref="F368:F369"/>
    <mergeCell ref="G368:G369"/>
    <mergeCell ref="H368:K368"/>
    <mergeCell ref="A368:A369"/>
    <mergeCell ref="B368:B369"/>
    <mergeCell ref="C368:C369"/>
    <mergeCell ref="D368:D369"/>
    <mergeCell ref="L353:O353"/>
    <mergeCell ref="A362:A363"/>
    <mergeCell ref="B362:B363"/>
    <mergeCell ref="C362:C363"/>
    <mergeCell ref="D362:D363"/>
    <mergeCell ref="E362:E363"/>
    <mergeCell ref="F362:F363"/>
    <mergeCell ref="G362:G363"/>
    <mergeCell ref="H362:K362"/>
    <mergeCell ref="L362:O362"/>
    <mergeCell ref="E353:E354"/>
    <mergeCell ref="F353:F354"/>
    <mergeCell ref="G353:G354"/>
    <mergeCell ref="H353:K353"/>
    <mergeCell ref="A353:A354"/>
    <mergeCell ref="B353:B354"/>
    <mergeCell ref="C353:C354"/>
    <mergeCell ref="D353:D354"/>
    <mergeCell ref="A348:C348"/>
    <mergeCell ref="A349:C349"/>
    <mergeCell ref="A350:C350"/>
    <mergeCell ref="L329:O329"/>
    <mergeCell ref="A340:A341"/>
    <mergeCell ref="B340:B341"/>
    <mergeCell ref="C340:C341"/>
    <mergeCell ref="D340:D341"/>
    <mergeCell ref="E340:E341"/>
    <mergeCell ref="F340:F341"/>
    <mergeCell ref="G340:G341"/>
    <mergeCell ref="H340:K340"/>
    <mergeCell ref="L340:O340"/>
    <mergeCell ref="E329:E330"/>
    <mergeCell ref="F329:F330"/>
    <mergeCell ref="G329:G330"/>
    <mergeCell ref="H329:K329"/>
    <mergeCell ref="A329:A330"/>
    <mergeCell ref="B329:B330"/>
    <mergeCell ref="C329:C330"/>
    <mergeCell ref="D329:D330"/>
    <mergeCell ref="L314:O314"/>
    <mergeCell ref="A323:A324"/>
    <mergeCell ref="B323:B324"/>
    <mergeCell ref="C323:C324"/>
    <mergeCell ref="D323:D324"/>
    <mergeCell ref="E323:E324"/>
    <mergeCell ref="A312:C312"/>
    <mergeCell ref="F323:F324"/>
    <mergeCell ref="G323:G324"/>
    <mergeCell ref="H323:K323"/>
    <mergeCell ref="L323:O323"/>
    <mergeCell ref="E314:E315"/>
    <mergeCell ref="F314:F315"/>
    <mergeCell ref="G314:G315"/>
    <mergeCell ref="H314:K314"/>
    <mergeCell ref="G301:G302"/>
    <mergeCell ref="H301:K301"/>
    <mergeCell ref="L301:O301"/>
    <mergeCell ref="A314:A315"/>
    <mergeCell ref="B314:B315"/>
    <mergeCell ref="C314:C315"/>
    <mergeCell ref="D314:D315"/>
    <mergeCell ref="A309:C309"/>
    <mergeCell ref="A310:C310"/>
    <mergeCell ref="A311:C311"/>
    <mergeCell ref="A301:A302"/>
    <mergeCell ref="B301:B302"/>
    <mergeCell ref="C301:C302"/>
    <mergeCell ref="D301:D302"/>
    <mergeCell ref="E301:E302"/>
    <mergeCell ref="F301:F302"/>
    <mergeCell ref="L284:O284"/>
    <mergeCell ref="A290:A291"/>
    <mergeCell ref="B290:B291"/>
    <mergeCell ref="C290:C291"/>
    <mergeCell ref="D290:D291"/>
    <mergeCell ref="E290:E291"/>
    <mergeCell ref="F290:F291"/>
    <mergeCell ref="G290:G291"/>
    <mergeCell ref="H290:K290"/>
    <mergeCell ref="L290:O290"/>
    <mergeCell ref="H274:K274"/>
    <mergeCell ref="L274:O274"/>
    <mergeCell ref="A284:A285"/>
    <mergeCell ref="B284:B285"/>
    <mergeCell ref="C284:C285"/>
    <mergeCell ref="D284:D285"/>
    <mergeCell ref="E284:E285"/>
    <mergeCell ref="F284:F285"/>
    <mergeCell ref="G284:G285"/>
    <mergeCell ref="H284:K284"/>
    <mergeCell ref="H224:K224"/>
    <mergeCell ref="L224:O224"/>
    <mergeCell ref="A232:C232"/>
    <mergeCell ref="A233:C233"/>
    <mergeCell ref="A234:C234"/>
    <mergeCell ref="A224:A225"/>
    <mergeCell ref="B224:B225"/>
    <mergeCell ref="C224:C225"/>
    <mergeCell ref="D224:D225"/>
    <mergeCell ref="L197:O197"/>
    <mergeCell ref="A207:A208"/>
    <mergeCell ref="B207:B208"/>
    <mergeCell ref="C207:C208"/>
    <mergeCell ref="D207:D208"/>
    <mergeCell ref="E207:E208"/>
    <mergeCell ref="F207:F208"/>
    <mergeCell ref="G207:G208"/>
    <mergeCell ref="H207:K207"/>
    <mergeCell ref="L207:O207"/>
    <mergeCell ref="A195:C195"/>
    <mergeCell ref="A197:A198"/>
    <mergeCell ref="B197:B198"/>
    <mergeCell ref="C197:C198"/>
    <mergeCell ref="D197:D198"/>
    <mergeCell ref="E197:E198"/>
    <mergeCell ref="F197:F198"/>
    <mergeCell ref="G197:G198"/>
    <mergeCell ref="H197:K197"/>
    <mergeCell ref="A235:C235"/>
    <mergeCell ref="A237:A238"/>
    <mergeCell ref="B237:B238"/>
    <mergeCell ref="C237:C238"/>
    <mergeCell ref="E224:E225"/>
    <mergeCell ref="F224:F225"/>
    <mergeCell ref="G224:G225"/>
    <mergeCell ref="D237:D238"/>
    <mergeCell ref="E237:E238"/>
    <mergeCell ref="F237:F238"/>
    <mergeCell ref="G237:G238"/>
    <mergeCell ref="H237:K237"/>
    <mergeCell ref="L237:O237"/>
    <mergeCell ref="A244:C244"/>
    <mergeCell ref="A246:A247"/>
    <mergeCell ref="B246:B247"/>
    <mergeCell ref="C246:C247"/>
    <mergeCell ref="D246:D247"/>
    <mergeCell ref="E246:E247"/>
    <mergeCell ref="F246:F247"/>
    <mergeCell ref="G246:G247"/>
    <mergeCell ref="H246:K246"/>
    <mergeCell ref="L246:O246"/>
    <mergeCell ref="A252:A253"/>
    <mergeCell ref="B252:B253"/>
    <mergeCell ref="C252:C253"/>
    <mergeCell ref="D252:D253"/>
    <mergeCell ref="E252:E253"/>
    <mergeCell ref="F252:F253"/>
    <mergeCell ref="G252:G253"/>
    <mergeCell ref="H252:K252"/>
    <mergeCell ref="L252:O252"/>
    <mergeCell ref="A261:A262"/>
    <mergeCell ref="B261:B262"/>
    <mergeCell ref="C261:C262"/>
    <mergeCell ref="D261:D262"/>
    <mergeCell ref="E261:E262"/>
    <mergeCell ref="F261:F262"/>
    <mergeCell ref="G261:G262"/>
    <mergeCell ref="H261:K261"/>
    <mergeCell ref="L261:O261"/>
    <mergeCell ref="L167:O167"/>
    <mergeCell ref="L157:O157"/>
    <mergeCell ref="A6:C6"/>
    <mergeCell ref="A7:C7"/>
    <mergeCell ref="G157:G158"/>
    <mergeCell ref="H128:K128"/>
    <mergeCell ref="D135:D136"/>
    <mergeCell ref="E53:E54"/>
    <mergeCell ref="A53:A54"/>
    <mergeCell ref="B53:B54"/>
    <mergeCell ref="C53:C54"/>
    <mergeCell ref="D53:D54"/>
    <mergeCell ref="E167:E168"/>
    <mergeCell ref="F167:F168"/>
    <mergeCell ref="E135:E136"/>
    <mergeCell ref="F135:F136"/>
    <mergeCell ref="F128:F129"/>
    <mergeCell ref="F18:F19"/>
    <mergeCell ref="G18:G19"/>
    <mergeCell ref="H18:K18"/>
    <mergeCell ref="G53:G54"/>
    <mergeCell ref="H53:K53"/>
    <mergeCell ref="L128:O128"/>
    <mergeCell ref="L93:O93"/>
    <mergeCell ref="F53:F54"/>
    <mergeCell ref="G128:G129"/>
    <mergeCell ref="H167:K167"/>
    <mergeCell ref="G45:G46"/>
    <mergeCell ref="H45:K45"/>
    <mergeCell ref="G79:G80"/>
    <mergeCell ref="H118:K118"/>
    <mergeCell ref="H102:K102"/>
    <mergeCell ref="G58:G59"/>
    <mergeCell ref="H157:K157"/>
    <mergeCell ref="G167:G168"/>
    <mergeCell ref="G135:G136"/>
    <mergeCell ref="L102:O102"/>
    <mergeCell ref="L88:O88"/>
    <mergeCell ref="L53:O53"/>
    <mergeCell ref="L118:O118"/>
    <mergeCell ref="L68:O68"/>
    <mergeCell ref="L79:O79"/>
    <mergeCell ref="F45:F46"/>
    <mergeCell ref="E118:E119"/>
    <mergeCell ref="C118:C119"/>
    <mergeCell ref="A128:A129"/>
    <mergeCell ref="B128:B129"/>
    <mergeCell ref="C128:C129"/>
    <mergeCell ref="A115:C115"/>
    <mergeCell ref="A118:A119"/>
    <mergeCell ref="B118:B119"/>
    <mergeCell ref="E58:E59"/>
    <mergeCell ref="L5:O5"/>
    <mergeCell ref="H33:K33"/>
    <mergeCell ref="L45:O45"/>
    <mergeCell ref="G33:G34"/>
    <mergeCell ref="L23:O23"/>
    <mergeCell ref="L58:O58"/>
    <mergeCell ref="L33:O33"/>
    <mergeCell ref="G9:G10"/>
    <mergeCell ref="H9:K9"/>
    <mergeCell ref="L18:O18"/>
    <mergeCell ref="C157:C158"/>
    <mergeCell ref="D173:D174"/>
    <mergeCell ref="D167:D168"/>
    <mergeCell ref="C167:C168"/>
    <mergeCell ref="H58:K58"/>
    <mergeCell ref="G118:G119"/>
    <mergeCell ref="D118:D119"/>
    <mergeCell ref="A116:C116"/>
    <mergeCell ref="E128:E129"/>
    <mergeCell ref="F58:F59"/>
    <mergeCell ref="A1:C1"/>
    <mergeCell ref="A2:C2"/>
    <mergeCell ref="C18:C19"/>
    <mergeCell ref="C33:C34"/>
    <mergeCell ref="D9:D10"/>
    <mergeCell ref="B9:B10"/>
    <mergeCell ref="A5:C5"/>
    <mergeCell ref="A9:A10"/>
    <mergeCell ref="C9:C10"/>
    <mergeCell ref="B33:B34"/>
    <mergeCell ref="F3:K3"/>
    <mergeCell ref="B23:B24"/>
    <mergeCell ref="C23:C24"/>
    <mergeCell ref="G23:G24"/>
    <mergeCell ref="H23:K23"/>
    <mergeCell ref="A33:A34"/>
    <mergeCell ref="A18:A19"/>
    <mergeCell ref="B18:B19"/>
    <mergeCell ref="A23:A24"/>
    <mergeCell ref="E18:E19"/>
    <mergeCell ref="D33:D34"/>
    <mergeCell ref="E33:E34"/>
    <mergeCell ref="E45:E46"/>
    <mergeCell ref="B45:B46"/>
    <mergeCell ref="L1:O1"/>
    <mergeCell ref="L2:O2"/>
    <mergeCell ref="L3:O3"/>
    <mergeCell ref="F1:I1"/>
    <mergeCell ref="F5:I5"/>
    <mergeCell ref="F2:K2"/>
    <mergeCell ref="A135:A136"/>
    <mergeCell ref="C135:C136"/>
    <mergeCell ref="B135:B136"/>
    <mergeCell ref="A157:A158"/>
    <mergeCell ref="B157:B158"/>
    <mergeCell ref="A58:A59"/>
    <mergeCell ref="B58:B59"/>
    <mergeCell ref="C58:C59"/>
    <mergeCell ref="C79:C80"/>
    <mergeCell ref="A114:C114"/>
    <mergeCell ref="E186:E187"/>
    <mergeCell ref="A173:A174"/>
    <mergeCell ref="B173:B174"/>
    <mergeCell ref="C173:C174"/>
    <mergeCell ref="A167:A168"/>
    <mergeCell ref="B167:B168"/>
    <mergeCell ref="A186:A187"/>
    <mergeCell ref="B186:B187"/>
    <mergeCell ref="D186:D187"/>
    <mergeCell ref="C186:C187"/>
    <mergeCell ref="L173:O173"/>
    <mergeCell ref="L186:O186"/>
    <mergeCell ref="H186:K186"/>
    <mergeCell ref="G186:G187"/>
    <mergeCell ref="G173:G174"/>
    <mergeCell ref="F173:F174"/>
    <mergeCell ref="H173:K173"/>
    <mergeCell ref="F186:F187"/>
    <mergeCell ref="A270:C270"/>
    <mergeCell ref="A271:C271"/>
    <mergeCell ref="A272:C272"/>
    <mergeCell ref="A274:A275"/>
    <mergeCell ref="B274:B275"/>
    <mergeCell ref="C274:C275"/>
    <mergeCell ref="D23:D24"/>
    <mergeCell ref="D18:D19"/>
    <mergeCell ref="D68:D69"/>
    <mergeCell ref="A41:C41"/>
    <mergeCell ref="A42:C42"/>
    <mergeCell ref="A45:A46"/>
    <mergeCell ref="C45:C46"/>
    <mergeCell ref="A43:C43"/>
    <mergeCell ref="D45:D46"/>
    <mergeCell ref="D58:D59"/>
    <mergeCell ref="E9:E10"/>
    <mergeCell ref="F9:F10"/>
    <mergeCell ref="E23:E24"/>
    <mergeCell ref="F23:F24"/>
    <mergeCell ref="F33:F34"/>
    <mergeCell ref="L145:O145"/>
    <mergeCell ref="H135:K135"/>
    <mergeCell ref="H88:K88"/>
    <mergeCell ref="F68:F69"/>
    <mergeCell ref="L9:O9"/>
    <mergeCell ref="G105:G106"/>
    <mergeCell ref="H105:K105"/>
    <mergeCell ref="L105:O105"/>
    <mergeCell ref="G145:G146"/>
    <mergeCell ref="E145:E146"/>
    <mergeCell ref="D128:D129"/>
    <mergeCell ref="L135:O135"/>
    <mergeCell ref="F105:F106"/>
    <mergeCell ref="F145:F146"/>
    <mergeCell ref="F118:F119"/>
    <mergeCell ref="E105:E106"/>
    <mergeCell ref="E93:E94"/>
    <mergeCell ref="F93:F94"/>
    <mergeCell ref="D105:D106"/>
    <mergeCell ref="C93:C94"/>
    <mergeCell ref="D93:D94"/>
    <mergeCell ref="D79:D80"/>
    <mergeCell ref="E79:E80"/>
    <mergeCell ref="D88:D89"/>
    <mergeCell ref="A77:C77"/>
    <mergeCell ref="A79:A80"/>
    <mergeCell ref="B79:B80"/>
    <mergeCell ref="A93:A94"/>
    <mergeCell ref="B93:B94"/>
    <mergeCell ref="A105:A106"/>
    <mergeCell ref="B105:B106"/>
    <mergeCell ref="C105:C106"/>
    <mergeCell ref="F88:F89"/>
    <mergeCell ref="G88:G89"/>
    <mergeCell ref="E68:E69"/>
    <mergeCell ref="A76:C76"/>
    <mergeCell ref="A68:A69"/>
    <mergeCell ref="B68:B69"/>
    <mergeCell ref="C68:C69"/>
    <mergeCell ref="A88:A89"/>
    <mergeCell ref="B88:B89"/>
    <mergeCell ref="C88:C89"/>
    <mergeCell ref="D274:D275"/>
    <mergeCell ref="E274:E275"/>
    <mergeCell ref="F274:F275"/>
    <mergeCell ref="G274:G275"/>
    <mergeCell ref="A269:C269"/>
    <mergeCell ref="H68:K68"/>
    <mergeCell ref="E88:E89"/>
    <mergeCell ref="F79:F80"/>
    <mergeCell ref="G68:G69"/>
    <mergeCell ref="H79:K79"/>
    <mergeCell ref="G213:G214"/>
    <mergeCell ref="H145:K145"/>
    <mergeCell ref="A145:A146"/>
    <mergeCell ref="B145:B146"/>
    <mergeCell ref="C145:C146"/>
    <mergeCell ref="D145:D146"/>
    <mergeCell ref="D157:D158"/>
    <mergeCell ref="E157:E158"/>
    <mergeCell ref="F157:F158"/>
    <mergeCell ref="E173:E174"/>
    <mergeCell ref="G93:G94"/>
    <mergeCell ref="H93:K93"/>
    <mergeCell ref="H213:K213"/>
    <mergeCell ref="L213:O213"/>
    <mergeCell ref="A213:A214"/>
    <mergeCell ref="B213:B214"/>
    <mergeCell ref="C213:C214"/>
    <mergeCell ref="D213:D214"/>
    <mergeCell ref="E213:E214"/>
    <mergeCell ref="F213:F214"/>
  </mergeCells>
  <printOptions/>
  <pageMargins left="0.75" right="0.75" top="1" bottom="1" header="0.5" footer="0.5"/>
  <pageSetup horizontalDpi="600" verticalDpi="600" orientation="landscape" paperSize="9" scale="49" r:id="rId1"/>
  <rowBreaks count="9" manualBreakCount="9">
    <brk id="39" max="14" man="1"/>
    <brk id="74" max="14" man="1"/>
    <brk id="113" max="14" man="1"/>
    <brk id="152" max="14" man="1"/>
    <brk id="192" max="14" man="1"/>
    <brk id="231" max="14" man="1"/>
    <brk id="268" max="14" man="1"/>
    <brk id="308" max="14" man="1"/>
    <brk id="3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"Школьник"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K9-n3</cp:lastModifiedBy>
  <cp:lastPrinted>2021-03-19T08:53:22Z</cp:lastPrinted>
  <dcterms:created xsi:type="dcterms:W3CDTF">2016-06-22T05:39:38Z</dcterms:created>
  <dcterms:modified xsi:type="dcterms:W3CDTF">2021-04-01T09:32:11Z</dcterms:modified>
  <cp:category/>
  <cp:version/>
  <cp:contentType/>
  <cp:contentStatus/>
</cp:coreProperties>
</file>